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Marc\Documents\documenten\Marc\SDGs\SDG and Circularity assessment and SDG Impact Indicatoren OVO\"/>
    </mc:Choice>
  </mc:AlternateContent>
  <xr:revisionPtr revIDLastSave="0" documentId="13_ncr:1_{F0EB2032-CFB8-40EE-A1FD-8BA05209C020}" xr6:coauthVersionLast="47" xr6:coauthVersionMax="47" xr10:uidLastSave="{00000000-0000-0000-0000-000000000000}"/>
  <workbookProtection workbookAlgorithmName="SHA-512" workbookHashValue="zpmF9NndqirBTN5JpqwLIjps7cUilIFjjN1oBWQ1e3cK2EoCNWUoX/0DBSUUGKlH5EViMh7t4juZYKIpzBtOCw==" workbookSaltValue="+JDpgBahwHBOT4KsiXJaYg==" workbookSpinCount="100000" lockStructure="1"/>
  <bookViews>
    <workbookView xWindow="-108" yWindow="-108" windowWidth="23256" windowHeight="12576" activeTab="1" xr2:uid="{00000000-000D-0000-FFFF-FFFF00000000}"/>
  </bookViews>
  <sheets>
    <sheet name="Les instructions" sheetId="4" r:id="rId1"/>
    <sheet name="Evaluation cibles ODD avec Circ" sheetId="1" r:id="rId2"/>
    <sheet name="7,2 Guide énergie renouvable" sheetId="6" r:id="rId3"/>
    <sheet name="Aperçu" sheetId="2" r:id="rId4"/>
    <sheet name="INDICATEURS d'IMPACT" sheetId="5" r:id="rId5"/>
  </sheets>
  <definedNames>
    <definedName name="_ftn1" localSheetId="1">'Evaluation cibles ODD avec Circ'!#REF!</definedName>
    <definedName name="_ftnref1" localSheetId="1">'Evaluation cibles ODD avec Circ'!#REF!</definedName>
    <definedName name="_xlnm.Print_Area" localSheetId="1">'Evaluation cibles ODD avec Circ'!$B$2:$D$69</definedName>
  </definedNames>
  <calcPr calcId="181029"/>
</workbook>
</file>

<file path=xl/calcChain.xml><?xml version="1.0" encoding="utf-8"?>
<calcChain xmlns="http://schemas.openxmlformats.org/spreadsheetml/2006/main">
  <c r="K41" i="1" l="1"/>
  <c r="J41" i="1"/>
  <c r="K37" i="1"/>
  <c r="J37" i="1"/>
  <c r="J70" i="1" l="1"/>
  <c r="K70" i="1"/>
  <c r="K69" i="1"/>
  <c r="J69" i="1"/>
  <c r="J67" i="1"/>
  <c r="K67" i="1"/>
  <c r="K66" i="1"/>
  <c r="J66" i="1"/>
  <c r="J63" i="1"/>
  <c r="K63" i="1"/>
  <c r="K62" i="1"/>
  <c r="J62" i="1"/>
  <c r="J59" i="1"/>
  <c r="K59" i="1"/>
  <c r="K58" i="1"/>
  <c r="J58" i="1"/>
  <c r="K55" i="1"/>
  <c r="J55" i="1"/>
  <c r="K53" i="1"/>
  <c r="J53" i="1"/>
  <c r="J51" i="1"/>
  <c r="K51" i="1"/>
  <c r="K50" i="1"/>
  <c r="J50" i="1"/>
  <c r="J48" i="1"/>
  <c r="K48" i="1"/>
  <c r="K47" i="1"/>
  <c r="J47" i="1"/>
  <c r="K45" i="1"/>
  <c r="J45" i="1"/>
  <c r="J42" i="1"/>
  <c r="K42" i="1"/>
  <c r="J43" i="1"/>
  <c r="K43" i="1"/>
  <c r="K40" i="1"/>
  <c r="J40" i="1"/>
  <c r="J34" i="1"/>
  <c r="K34" i="1"/>
  <c r="J35" i="1"/>
  <c r="K35" i="1"/>
  <c r="J36" i="1"/>
  <c r="K36" i="1"/>
  <c r="J38" i="1"/>
  <c r="K38" i="1"/>
  <c r="K33" i="1"/>
  <c r="J33" i="1"/>
  <c r="J30" i="1"/>
  <c r="K30" i="1"/>
  <c r="J31" i="1"/>
  <c r="K31" i="1"/>
  <c r="J29" i="1"/>
  <c r="K29" i="1"/>
  <c r="J32" i="1"/>
  <c r="K32" i="1"/>
  <c r="K28" i="1"/>
  <c r="J28" i="1"/>
  <c r="J24" i="1"/>
  <c r="K24" i="1"/>
  <c r="J25" i="1"/>
  <c r="K25" i="1"/>
  <c r="J26" i="1"/>
  <c r="K26" i="1"/>
  <c r="K22" i="1"/>
  <c r="J22" i="1"/>
  <c r="K20" i="1"/>
  <c r="J20" i="1"/>
  <c r="J18" i="1"/>
  <c r="K18" i="1"/>
  <c r="K17" i="1"/>
  <c r="J17" i="1"/>
  <c r="J14" i="1"/>
  <c r="K14" i="1"/>
  <c r="J15" i="1"/>
  <c r="K15" i="1"/>
  <c r="K13" i="1"/>
  <c r="J13" i="1"/>
  <c r="K11" i="1"/>
  <c r="J11" i="1"/>
  <c r="K10" i="1" l="1"/>
  <c r="J10" i="1"/>
  <c r="L60" i="1"/>
  <c r="K60" i="1"/>
  <c r="J64" i="1"/>
  <c r="J60" i="1"/>
  <c r="L56" i="1"/>
  <c r="K56" i="1"/>
  <c r="J56" i="1"/>
  <c r="M7" i="5" l="1"/>
  <c r="C2" i="5"/>
  <c r="J44" i="1"/>
  <c r="A2" i="2" l="1"/>
  <c r="J16" i="1" l="1"/>
  <c r="L64" i="1"/>
  <c r="K64" i="1"/>
  <c r="L49" i="1"/>
  <c r="K49" i="1"/>
  <c r="J49" i="1"/>
  <c r="L46" i="1"/>
  <c r="K46" i="1"/>
  <c r="J46" i="1"/>
  <c r="L54" i="1"/>
  <c r="K54" i="1"/>
  <c r="J54" i="1"/>
  <c r="L52" i="1"/>
  <c r="K52" i="1"/>
  <c r="J52" i="1"/>
  <c r="L44" i="1"/>
  <c r="K44" i="1"/>
  <c r="L39" i="1"/>
  <c r="K39" i="1"/>
  <c r="J39" i="1"/>
  <c r="L32" i="1"/>
  <c r="L27" i="1"/>
  <c r="K27" i="1"/>
  <c r="J27" i="1"/>
  <c r="L23" i="1"/>
  <c r="K23" i="1"/>
  <c r="J23" i="1"/>
  <c r="L21" i="1"/>
  <c r="K21" i="1"/>
  <c r="J21" i="1"/>
  <c r="K19" i="1"/>
  <c r="L19" i="1"/>
  <c r="J19" i="1"/>
  <c r="L12" i="1"/>
  <c r="K12" i="1"/>
  <c r="J12" i="1"/>
  <c r="L16" i="1"/>
  <c r="K16" i="1"/>
  <c r="L9" i="1"/>
  <c r="K9" i="1"/>
  <c r="J9" i="1"/>
  <c r="L4" i="1" l="1"/>
</calcChain>
</file>

<file path=xl/sharedStrings.xml><?xml version="1.0" encoding="utf-8"?>
<sst xmlns="http://schemas.openxmlformats.org/spreadsheetml/2006/main" count="549" uniqueCount="363">
  <si>
    <t>2.a</t>
  </si>
  <si>
    <t>6.a</t>
  </si>
  <si>
    <t>9.b</t>
  </si>
  <si>
    <t>9.c</t>
  </si>
  <si>
    <t>11.c</t>
  </si>
  <si>
    <t>x</t>
  </si>
  <si>
    <t>7,2 a</t>
  </si>
  <si>
    <t>7,2 b</t>
  </si>
  <si>
    <t>Condition</t>
  </si>
  <si>
    <t>A</t>
  </si>
  <si>
    <t>briquettes</t>
  </si>
  <si>
    <t>idem</t>
  </si>
  <si>
    <t>B</t>
  </si>
  <si>
    <t>bbbbbbbbbbbb</t>
  </si>
  <si>
    <t>aaaaaaaaaaaaa</t>
  </si>
  <si>
    <t>DATE: XX/YY/20ZZ</t>
  </si>
  <si>
    <t>DATE:</t>
  </si>
  <si>
    <t>Cet outil n'est pas destiné à accepter ou à refuser une idée de projet,</t>
  </si>
  <si>
    <t>mais une aide pour faire évoluer une idée de projet vers un projet durable</t>
  </si>
  <si>
    <t>par une approche générale dans une vision holistique</t>
  </si>
  <si>
    <t>(si vous voulez lire toutes les cibles et tous les moyens de mise en œuvre sous un certain ODD, cliquez sur le lien sur l'Objectif ODD)</t>
  </si>
  <si>
    <t>Lisez attentivement le texte dans colonne C et l'explication et les questions de la colonne E: ces questions vous invitent à réfléchir à l'impact potentiel du projet sur cette cible présélectionnée</t>
  </si>
  <si>
    <t>Mettez un 1 dans la colonne F si le projet a un impact positif sur cette cible</t>
  </si>
  <si>
    <t>Mettez un 1 dans la colonne H si le projet a un risque de contribuer négativement à cette cible (le projet a potentiellement un effet inverse sur cette cible)</t>
  </si>
  <si>
    <t>Mettez un 1 dans la colonne I si les informations que vous possédez actuellement sur le projet ne sont pas suffisantes pour évaluer cette cible, ou si vous avez besoin d'aide pour faire l'évaluation</t>
  </si>
  <si>
    <t>Mettez vos questions dans la colonne M pour demander des informations supplémentaires relatives à cette cible au propriétaire du projet</t>
  </si>
  <si>
    <t>Mettez vos questions dans la colonne N pour demander de l'aide / des conseils à un autre vérificateur de projet OVO ou à un spécialiste OVO dans ce domaine</t>
  </si>
  <si>
    <t>Cet outil d'évaluation des ODD peut également être utilisé comme outil de communication entre le vérificateur principal, les assistants de vérification et le propriétaire du projet. Utilisez les colonnes M et N pour ce faire.</t>
  </si>
  <si>
    <t>Nom du projet et pays</t>
  </si>
  <si>
    <t>Project XYZ en pays XYZ</t>
  </si>
  <si>
    <t>Total des Cibles ODD dans l' Agenda 2030 ONU</t>
  </si>
  <si>
    <t xml:space="preserve">Cibles selectionnées pour évaluer les projets OVO </t>
  </si>
  <si>
    <t>Cible ODD comme décrit dans l' Agenda 2030 de l'ONU</t>
  </si>
  <si>
    <t>Cibles à évaluer</t>
  </si>
  <si>
    <t>Mettez un 1 dans la colonne appropriée</t>
  </si>
  <si>
    <t>Information additionnelle - points d' attention</t>
  </si>
  <si>
    <t>Projet positif envers la cible</t>
  </si>
  <si>
    <t>Projet neutre envers la cible</t>
  </si>
  <si>
    <t>Project negatif envers la cible</t>
  </si>
  <si>
    <t>??? Besoin d'aide</t>
  </si>
  <si>
    <t>Score positif envers ODD</t>
  </si>
  <si>
    <t>Score négatif envers ODD</t>
  </si>
  <si>
    <t>Question 1 à répondre</t>
  </si>
  <si>
    <t>Question 2 à répondre</t>
  </si>
  <si>
    <t>Besoin d'aide</t>
  </si>
  <si>
    <t>Objectif 1. Éliminer la pauvreté sous toutes ses formes et partout dans le monde</t>
  </si>
  <si>
    <t>D’ici à 2030, éliminer complètement l’extrême pauvreté dans le monde entier (s’entend actuellement par le fait de vivre avec moins de 1,25 dollar US par jour)</t>
  </si>
  <si>
    <t>D’ici à 2030, faire en sorte que tous les hommes et les femmes, en particulier les pauvres et les personnes vulnérables, aient les mêmes droits d'accès aux ressources économiques et qu’ils aient accès aux services de base, à la propriété foncière, au contrôle des terres et à d’autres formes de propriété, à l’héritage, aux ressources naturelles et à des nouvelles technologies et des services financiers adaptés à leurs besoins, y compris la microfinance</t>
  </si>
  <si>
    <t>Objectif 2. Éliminer la faim, assurer la sécurité alimentaire, améliorer la nutrition et promouvoir l'agriculture durable</t>
  </si>
  <si>
    <t>D’ici à 2030, éliminer la faim et faire en sorte que chacun, en particulier les pauvres et les personnes en situation vulnérable, y compris les nourrissons, aient accès toute l’année à une alimentation saine, nutritive et suffisante</t>
  </si>
  <si>
    <t>D’ici à 2030, assurer la viabilité des systèmes de production alimentaire et mettre en œuvre des pratiques agricoles résilientes qui permettent d’accroître la productivité et la production, contribuent à la préservation des écosystèmes, renforcent la capacité d’adaptation aux changements climatiques, aux phénomènes météorologiques extrêmes, à la sécheresse, aux inondations et à d’autres catastrophes en améliorant progressivement la qualité des terres et des sols</t>
  </si>
  <si>
    <t>Accroître, notamment grâce au renforcement de la coopération internationale, l’investissement dans l’infrastructure rurale, les services de recherche et de vulgarisation agricoles et la mise au point de technologies et de banques de plantes et de gènes d’animaux d’élevage, afin de renforcer les capacités productives agricoles des pays en développement, en particulier des pays les moins avancés</t>
  </si>
  <si>
    <t>Objectif 3. Permettre à tous de vivre en bonne santé et promouvoir le bien-être de tous à tout âge</t>
  </si>
  <si>
    <t>D’ici à 2030, mettre fin à l’épidémie de sida, à la tuberculose, au paludisme et aux maladies tropicales négligées et combattre l’hépatite, les maladies transmises par l’eau et autres maladies transmissibles</t>
  </si>
  <si>
    <t>D’ici à 2030, réduire nettement le nombre de décès et de maladies dus à des substances chimiques dangereuses et à la pollution et à la contamination de l’air, de l’eau et du sol</t>
  </si>
  <si>
    <t>Objectif 4. Assurer à tous une éducation équitable, inclusive et de qualité et des possibilités d'apprentissage tout au long de la vie</t>
  </si>
  <si>
    <t>D’ici à 2030, faire en sorte que toutes les filles et tous les garçons suivent, sur un pied d’égalité, un cycle complet d’enseignement primaire et secondaire gratuit et de qualité, les dotant d’acquis véritablement utiles</t>
  </si>
  <si>
    <t>Objectif 5. Parvenir à l'égalité des sexes et autonomiser toutes les femmes et les filles</t>
  </si>
  <si>
    <t>Mettre fin, partout dans le monde, à toutes les formes de discrimination à l’égard des femmes et des filles</t>
  </si>
  <si>
    <t>Objectif 6. Garantir l’accès de tous à des services d’alimentation en eau et d’assainissement gérés de façon durable</t>
  </si>
  <si>
    <t>D’ici à 2030, améliorer la qualité de l’eau en réduisant la pollution, en éliminant l’immersion de déchets et en réduisant au minimum les émissions de produits chimiques et de matières dangereuses, en diminuant de moitié la proportion d’eaux usées non traitées et en augmentant nettement à l’échelle mondiale le recyclage et la réutilisation sans danger de l’eau</t>
  </si>
  <si>
    <t>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t>
  </si>
  <si>
    <t>D’ici à 2030, développer la coopération internationale et l’appui au renforcement des capacités des pays en développement en ce qui concerne les activités et programmes relatifs à l’eau et à l’assainissement, y compris la collecte, la désalinisation et l’utilisation rationnelle de l’eau, le traitement des eaux usées, le recyclage et les techniques de réutilisation</t>
  </si>
  <si>
    <t>Objectif 7. Garantir l’accès de tous à des services énergétiques fiables, durables et modernes, à un coût abordable</t>
  </si>
  <si>
    <t>D’ici à 2030, garantir l’accès de tous à des services énergétiques fiables et modernes, à un coût abordable</t>
  </si>
  <si>
    <t>D’ici à 2030, accroître nettement la part de l’énergie renouvelable dans le bouquet énergétique mondial</t>
  </si>
  <si>
    <t>D’ici à 2030, multiplier par deux le taux mondial d’amélioration de l’efficacité énergétique</t>
  </si>
  <si>
    <t>Objectif 8. Promouvoir une croissance économique soutenue, partagée et durable, le plein emploi productif et un travail décent pour tous</t>
  </si>
  <si>
    <t>Parvenir à un niveau élevé de productivité économique par la diversification, la modernisation technologique et l’innovation, notamment en mettant l’accent sur les secteurs à forte valeur ajoutée et à forte intensité de main-d’œuvre</t>
  </si>
  <si>
    <t>Promouvoir des politiques axées sur le développement qui favorisent les activités productives, la création d’emplois décents, l’entrepreneuriat, la créativité et l’innovation et stimulent la croissance des microentreprises et des petites et moyennes entreprises et facilitent leur intégration dans le secteur formel, y compris par l’accès aux services financiers</t>
  </si>
  <si>
    <t>D’ici à 2030, parvenir au plein emploi productif et garantir à toutes les femmes et à tous les hommes, y compris les jeunes et les personnes handicapées, un travail décent et un salaire égal pour un travail de valeur égale</t>
  </si>
  <si>
    <t>D’ici à 2020, réduire nettement la proportion de jeunes non scolarisés et sans emploi ni formation</t>
  </si>
  <si>
    <t>D’ici à 2030, élaborer et mettre en œuvre des politiques visant à développer un tourisme durable qui crée des emplois et met en valeur la culture et les produits locaux</t>
  </si>
  <si>
    <t>Objectif 9. Bâtir une infrastructure résiliente, promouvoir une industrialisation durable qui profite à tous et encourager l'innovation</t>
  </si>
  <si>
    <t>Accroître, en particulier dans les pays en développement, l’accès des entreprises, notamment des petites entreprises industrielles, aux services financiers, y compris aux prêts consentis à des conditions abordables, et leur intégration aux chaînes de valeur et aux marchés</t>
  </si>
  <si>
    <t>Soutenir les activités de recherche-développement et d’innovation des pays en développement dans le secteur technologique, notamment en instaurant des conditions propices, entre autres, à la diversification industrielle et à l’ajout de valeur aux marchandises</t>
  </si>
  <si>
    <t>Accroître nettement l’accès aux technologies de l’information et des communications et faire en sorte que tous les habitants des pays moins avancés aient accès à Internet à un coût abordable d’ici à 2020</t>
  </si>
  <si>
    <t>Objectif 10. Réduire les inégalités dans les pays et d'un pays à l'autre</t>
  </si>
  <si>
    <t>D’ici à 2030, autonomiser toutes les personnes et favoriser leur intégration sociale, économique et politique, indépendamment de leur âge, de leur sexe, de leur handicap, de leur race, de leur appartenance ethnique, de leurs origines, de leur religion ou de leur statut économique ou autre</t>
  </si>
  <si>
    <t>Objectif 11. Faire en sorte que les villes et les établissements humains soient ouverts à tous, sûrs, résilients et durables</t>
  </si>
  <si>
    <t>D’ici à 2030, réduire l’impact environnemental négatif des villes par habitant, y compris en accordant une attention particulière à la qualité de l’air et à la gestion, notamment municipale, des déchets</t>
  </si>
  <si>
    <t>Aider les pays les moins avancés, y compris par une assistance financière et technique, à construire des bâtiments durables et résilients en utilisant des matériaux locaux</t>
  </si>
  <si>
    <t>Objectif 12. Etablir des modes de consommation et de production durables</t>
  </si>
  <si>
    <t>D’ici à 2030, parvenir à une gestion durable et à une utilisation rationnelle des ressources naturelles</t>
  </si>
  <si>
    <t>D’ici à 2030, réduire nettement la production de déchets par la prévention, la réduction, le recyclage et la réutilisation</t>
  </si>
  <si>
    <t>Objectif 13. Prendre d'urgence des mesures pour lutter contre les changements climatiques et leurs répercussions</t>
  </si>
  <si>
    <t>Améliorer l’éducation, la sensibilisation et les capacités individuelles et institutionnelles en ce qui concerne l’adaptation aux changements climatiques, l’atténuation de leurs effets et la réduction de leur impact et les systèmes d’alerte rapide</t>
  </si>
  <si>
    <t>Objectif 14. Conserver et exploiter de manière durable les océans, les mers et les ressources marines aux fins du développement durable</t>
  </si>
  <si>
    <t>D’ici à 2025, prévenir et réduire nettement la pollution marine de tous types, en particulier celle résultant des activités terrestres, y compris les déchets en mer et la pollution par les nutriments</t>
  </si>
  <si>
    <t xml:space="preserve">Objectif 15. Préserver et restaurer les écosystèmes terrestres, en veillant à les exploiter de façon durable, gérer durablement les forêts, lutter contre la désertification, </t>
  </si>
  <si>
    <t>enrayer et inverser le processus de dégradation des terres et mettre fin à l'appauvrissement de la biodiversité</t>
  </si>
  <si>
    <t>D’ici à 2020, promouvoir la gestion durable de tous les types de forêt, mettre un terme à la déforestation, restaurer les forêts dégradées et accroître nettement le boisement et le reboisement au niveau mondial</t>
  </si>
  <si>
    <t>D’ici à 2030, lutter contre la désertification, restaurer les terres et sols dégradés, notamment les terres touchées par la désertification, la sécheresse et les inondations, et s’efforcer de parvenir à un monde sans dégradation des terres</t>
  </si>
  <si>
    <t xml:space="preserve">Objectif 16. Promouvoir l'avènement de sociétés pacifiques et inclusives aux fins du développement durable, assurer l'accès de tous à la justice et mettre en place, </t>
  </si>
  <si>
    <t>à tous les niveaux, des institutions efficaces, responsables et ouvertes à tous</t>
  </si>
  <si>
    <t>Réduire nettement la corruption et la pratique des pots-de-vin sous toutes leurs formes</t>
  </si>
  <si>
    <t>Faire en sorte que le dynamisme, l’ouverture, la participation et la représentation à tous les niveaux caractérisent la prise de décisions</t>
  </si>
  <si>
    <t>Objectif 17. Renforcer les moyens de mettre en œuvre le partenariat mondial pour le développement durable et le revitaliser</t>
  </si>
  <si>
    <t>FINANCES</t>
  </si>
  <si>
    <t>Améliorer, notamment grâce à l’aide internationale aux pays en développement, la mobilisation de ressources nationales en vue de renforcer les capacités nationales de collecte de l’impôt et d’autres recettes</t>
  </si>
  <si>
    <t>Mobiliser des ressources financières supplémentaires de diverses provenances en faveur des pays en développement</t>
  </si>
  <si>
    <t>PARTENARIATS MULTIPARTITES</t>
  </si>
  <si>
    <t>Renforcer le Partenariat mondial pour le développement durable, associé à des partenariats multipartites permettant de mobiliser et de partager des savoirs, des connaissances spécialisées, des technologies et des ressources financières, afin d ’aider tous les pays, en particulier les pays en développement, à atteindre les objectifs de développement durables</t>
  </si>
  <si>
    <t>Encourager et promouvoir les partenariats publics, les partenariats public-privé et les partenariats avec la société civile, en utilisant l’expérience acquise et les stratégies de financement déjà appliquées en la matière</t>
  </si>
  <si>
    <t>Le projet permettra-t-il l'accès à un ou plusieurs des éléments décrits en 1,4? Ou le projet aura-t-il une influence négative sur un ou plusieurs de ces éléments: p.e. pas d'accès aux ressources naturelles, la propriété foncière, accès aux services financiers…?</t>
  </si>
  <si>
    <t>Le projet augmentera-t-il la disponibilité de bons aliments dans les environs? Ou le projet risque-t-il de diminuer la quantité d'aliments nutritifs disponibles ? (p. e.. en transformant des terres fertiles en terres industrielles pour le projet)</t>
  </si>
  <si>
    <t>Le projet n'aura-t-il pas d'effet adverse sur l'écosystème: sur la fertilité des sols à long terme, sur la disponibilité en eau, ...? Cela aidera-t-il à s'adapter aux conséquences du changement climatique? Les pratiques de culture sur brûlis (slash and burn) doivent être évaluées comme ayant un impact négatif sur les écosystèmes.</t>
  </si>
  <si>
    <t>Outre les investissements, le projet permettra-t-il également des échanges utiles sur les nouvelles technologies, les bonnes pratiques agricoles…? Ou au contraire, le projet réduira-t-il les investissements dans les infrastructures rurales et la recherche agricole locale?</t>
  </si>
  <si>
    <t>Le projet contribuera-t-il à éliminer une ou plusieurs maladies spécifiques? Ou le projet pourrait-il avoir une influence négative sur l'une ou l'autre de ces maladies: p.e. maladies transmises par l'eau?</t>
  </si>
  <si>
    <t>Le projet contribuera-t-il à la réduction de la pollutions éventuellement causée  par ces éléments? Ou le projet pourrait-il avoir un effet  négatif en générant plus de polluants détériorant l'air, l'eau ou le sol?</t>
  </si>
  <si>
    <t>Le projet favorisera-t-il un enseignement primaire et secondaire de qualité?  Ou faudra-t-il que les jeunes quittent l'école pour travailler pour le projet?</t>
  </si>
  <si>
    <t>Le projet contribuera à l'égalité des chances pour les femmes et les filles?  Ou y a-t-il un risque d'effet inverse ?</t>
  </si>
  <si>
    <t>Le projet produit-il des eaux usées et ces eaux usées seront-elles traitées?  Ou les eaux usées non traitées seront-elles déversées dans la nature, ou les produits chimiques et matières dangereux seront-ils déversés dans la nature?</t>
  </si>
  <si>
    <r>
      <t xml:space="preserve">Le projet contribue-t-il à «plus de récolte par goutte» ou «plus de produit par goutte»? </t>
    </r>
    <r>
      <rPr>
        <sz val="10"/>
        <rFont val="Arial"/>
        <family val="2"/>
      </rPr>
      <t>Ou y a-t-il un risque que beaucoup d'eau douce soit utilisée par rapport à la disponibilité d'eau douce dans les environs, de sorte que d'autres utilisateurs d'eau douce soient confrontés à une pénurie? L'utilisation des eaux souterraines pour l'irrigation est assez risquée: l'aquifère sera-t-il suffisamment reconstitué par les précipitations naturelles ou risquons-nous d'assécher la source après un certain temps?</t>
    </r>
  </si>
  <si>
    <t>Le projet contribuera-t-il au renforcement des capacités et à l'échange de connaissances dans le domaine de l'eau?  Ou le projet diminuera-t-il la capacité et les connaissances actuelles dans le domaine de l'eau?</t>
  </si>
  <si>
    <t>Ce projet contribuera-t-il à améliorer l'efficacité dans l'utilisation d'énergie ou réduira-t-il substantiellement la consommation actuelle d'énergie ? p.e. les cuisinières améliorées (avec des combustibles à base de bois ou des combustibles liquides) y contribuent fortement.  Ou au contraire, le projet aura-t-il besoin de plus d'énergie par unité de production?</t>
  </si>
  <si>
    <r>
      <t xml:space="preserve">Le projet augmentera-t-il la productivité ou se concentrera-t-il sur les secteurs à forte intensité de main-d'œuvre, créant de nombreux emplois? Ou le projet soutiendra-t-il l'emploi d'un seul gestionnaire plutôt que de donner de l'emploi à plusieurs travailleurs? </t>
    </r>
    <r>
      <rPr>
        <sz val="10"/>
        <rFont val="Arial"/>
        <family val="2"/>
      </rPr>
      <t>Comment évaluer les pertes d'emplois? La perte éventuelle d'emplois due à ce projet ci entraînera-t-elle la création de nouveaux emplois ailleurs: p.e. par la création d'autres entreprises fournissant des services à la société con cernée par ce projet?</t>
    </r>
  </si>
  <si>
    <t>Le projet créera-t-il des emplois décents dans le secteur formel?  Ou au contraire, le projet favorisera-t-il ou soutiendra-t-il les emplois dans le secteur informel?</t>
  </si>
  <si>
    <t>Cette cible est, bien entendu, très spécifique aux seuls projets liés au tourisme. Le projet est-il axé sur un tourisme durable et le développement local?  Ou au contraire, le projet introduira-t-il un tourisme non durable ou l'argent gagné sera-t-il transféré hors du pays en développement?</t>
  </si>
  <si>
    <t>Le projet donnera-t-il accès à des services financiers, à un crédit abordable pour les petites entreprises? Ou l'inverse?</t>
  </si>
  <si>
    <t>Le projet favorisera-t-il le développement technologique, la recherche et l'innovation au niveau local? Ou, au contraire, va-t-il simplement importer de la technologie d'un pays occidental, ou de la Chine, et introduire en même temps des brevets pour protéger sa technologie?</t>
  </si>
  <si>
    <t>Le projet contribuera-t-il à l'accès à l'information, aux technologies de la communication et à un accès abordable à Internet. Ou, au contraire, le projet créera-t-il un obstacle par le biais d'une technologie coûteuse non accessible à tous les travailleurs?</t>
  </si>
  <si>
    <t>Le projet contribuera-t-il à une meilleure qualité de l'air dans la ville ou à une meilleure gestion des déchets municipaux pour tous?  Ou va-t-il créer des services coûteux qui ne peuvent être payés que par les riches</t>
  </si>
  <si>
    <t>Le projet fournira-t-il une assistance technique (échange d'expertise et de connaissances) dans le domaine des bâtiments durables et résilients? Ou va-t-on au contraire introduire une technologie à l'ancienne non durable dans le domaine de la construction de maisons et d'infrastructures urbaines?</t>
  </si>
  <si>
    <t>Le projet diminue-t-il la pollution qui influence les ressources marines comme l'élimination des nutriments (phosphore, nitrate) et des plastiques?  Ou le projet a-t-il un impact négatif sur ce type d'élimination des déchets?</t>
  </si>
  <si>
    <t>Le projet contribue-t-il à la gestion durable des forêts, à l'arrêt de la déforestation ou à la restauration des forêts dégradées?  Ou au contraire, le projet initiera-t-il la déforestation ou introduira-t-il une gestion non durable des forêts?</t>
  </si>
  <si>
    <t>Le projet contribue-t-il à lutter contre la désertification ou à restaurer des terres ou des sols dégradés?  Ou au contraire, le projet conduira-t-il à dégrader plus de terres et plus de sols ou à accroître la désertification p. e. par les grandes monocultures conduisant, dans de nombreux cas, à une dégradation du sol.</t>
  </si>
  <si>
    <t>Le responsable du projet OVO prend-il des mesures et des procédures pour empêcher la corruption et la corruption sous toutes ses formes, comme indiqué dans le code de conduite?  Ou au contraire, le projet (le propriétaire ou la direction) tente-t-il d'influencer le screener du projet par des actions de corruption ou des pots-de-vin?</t>
  </si>
  <si>
    <t>Le gestionaire du projet sera-t-il transparent et sera-t-il ouvert à la participation des travailleurs ou les impliquera-t-il dans la prise de décision? Ou, au contraire, le gestionaire de projet sera-t-il autocratique et fermé à toute forme de participation de ses travailleurs?</t>
  </si>
  <si>
    <t>À propos de la mobilisation des ressources nationales: le gestionnaire, est-il prêt à payer des impôts sur les bénéfices dans son pays (est-ce que cela est prévu dans le plan financier?). Paye-t-il déjà des impôts? Ou au contraire, fera-t-il tout pour éviter de payer des impôts ou récompenser du travail informel (noir)? La fraude fiscale et sociale doit être évitée.</t>
  </si>
  <si>
    <t>Le projet transfère-t-il des ressources financières à un pays en développement (prêt, subvention) et, éventuellement, cet argent peut-il être utilisé comme fonds de contrepartie pour attirer d'autres sources financières (p.e. Innovex Ouganda)?  Ou au contraire, le projet vise-t-il un flux financier d'un pays en développement vers un pays développé?</t>
  </si>
  <si>
    <t>Le projet est-il un partenariat multipartite qui mobilise et partage les connaissances, l'expertise, la technologie et les ressources financières? (Cela fait partie du cœur de métier d'OVO)</t>
  </si>
  <si>
    <t>Avons-nous considéré si le projet ne serait pas mieux exécuté par un partenaire public, ou un partenariat public-privé, au lieu d'un partenariat privé autonome? Cette question est importante à considérer dans le domaine des services publics traditionnels (européens) comme l'enseignement scolaire, la santé, l'accès à l'eau potable, l'assainissement public, la collecte des ordures ménagères, ... Si nous sommes convaincus qu'un partenariat privé est la meilleure solution pour notre projet, le gestionaire local doit au moins informer les pouvoirs publics du projet pour vérifier s'il n'y a pas de contradictions avec les politiques publiques. Le service devrait également atteindre tous les citoyens (pas seulement les happy few riches)</t>
  </si>
  <si>
    <t>ODD</t>
  </si>
  <si>
    <t>Logo</t>
  </si>
  <si>
    <t>Contribution positive envers l'ODD</t>
  </si>
  <si>
    <t>Contribution (potentielle) négative envers l'ODD</t>
  </si>
  <si>
    <t xml:space="preserve">Guide pour </t>
  </si>
  <si>
    <t>Cible 7,2</t>
  </si>
  <si>
    <t>Est considérée comme NON renouvelable dans l'ordre de la solution non renouvelable la moins mauvaise:</t>
  </si>
  <si>
    <t>gaz naturel&gt; GPL&gt; produits pétroliers fossiles&gt; huile de schiste&gt; houille&gt; lignite&gt; tourbe.</t>
  </si>
  <si>
    <t xml:space="preserve">Tous ont un impact négatif sur l'ODD 13 Climat </t>
  </si>
  <si>
    <t>Type d'énergie renouvable</t>
  </si>
  <si>
    <t>Remarque</t>
  </si>
  <si>
    <t>Contribution positive potentielle pour autres ODDs</t>
  </si>
  <si>
    <t>Contribution negative potentielle pour autres ODDs</t>
  </si>
  <si>
    <t>ODD13 Climat</t>
  </si>
  <si>
    <t>ODD9 Industrie Innovation et Infrastructure</t>
  </si>
  <si>
    <t>ODD12 Consommation production responsable</t>
  </si>
  <si>
    <t>ODD2 Faim zéro</t>
  </si>
  <si>
    <t>ODD3 Santé et bien-être</t>
  </si>
  <si>
    <t>ODD6 Eau propre et assainissement</t>
  </si>
  <si>
    <t>ODD15 Vie terrestre</t>
  </si>
  <si>
    <t>Évaluation au niveau du producteur/fournisseur</t>
  </si>
  <si>
    <t>Electricité</t>
  </si>
  <si>
    <t>vent pour mini-réseau</t>
  </si>
  <si>
    <t>Surface suffisante nécessaire: cercle de 1X la hauteur pour le montage et l'entretien. Pour plusieurs turbines groupées: distance de plus de 5 fois le diamètre l'un de l'autre</t>
  </si>
  <si>
    <t>Oui</t>
  </si>
  <si>
    <t>Veillez à éviter les ombres portées et les nuisances sonores.</t>
  </si>
  <si>
    <t>soleil avec mini-réseau</t>
  </si>
  <si>
    <t>Protégez votre installation PV contre le vol</t>
  </si>
  <si>
    <t>hydroélectricité</t>
  </si>
  <si>
    <t>Y a-t-il un débit d'eau suffisant pendant toute l'année et y a-t-il une différence de hauteur? L'eau peut-elle être utilisée sans nuire aux autres utilisateurs?</t>
  </si>
  <si>
    <t>Les installations à passage unique (sans barrages) sont préférables.  Construction de barrages à éviter.</t>
  </si>
  <si>
    <t>La construction d'un barrage a une influence négative: beaucoup d'eau s'évapore</t>
  </si>
  <si>
    <t>Un barrage a une influence négative sur la biodiversité</t>
  </si>
  <si>
    <t>biocarburant</t>
  </si>
  <si>
    <t>La biomasse doit être replantée (il faut prévoir une surface supplémentaire à replanter en plus de la surface nécessaire pour l'agriculture normale)</t>
  </si>
  <si>
    <t>La conversion du biocarburant en électricité a un très faible rendement</t>
  </si>
  <si>
    <t>La superficie nécessaire à la production de biomasse n'est-elle pas en concurrence avec la superficie nécessaire à la production alimentaire normale?</t>
  </si>
  <si>
    <t>Les grandes monocultures ont une influence négative sur la biodiversité</t>
  </si>
  <si>
    <t>Chaleur</t>
  </si>
  <si>
    <t>électricite</t>
  </si>
  <si>
    <t>Est-ce que l'électricité pour cuisiner est disponible quand il fait sombre dehors?</t>
  </si>
  <si>
    <t>Les aspects culturels sont très difficiles à changer: les pauvres cuisinent le matin et le soir quand il fait sombre</t>
  </si>
  <si>
    <t>Oui, si l'électricité est produite à partir de carburant renouvelable</t>
  </si>
  <si>
    <t>granulés</t>
  </si>
  <si>
    <t>Le bois utilisé doit être replanté et provenir de moins de 150 km de l'utilisateur.  Attention au liant (évitez les matières inorganiques)</t>
  </si>
  <si>
    <t>Le label FSC ou PEFC est recommandé pour le bois. Matière organique naturelle suffisamment séchée. Pas de plastique dans les granulés!</t>
  </si>
  <si>
    <t>Oui, si des déchets de bois sont utilisés: p.e.de la sciure</t>
  </si>
  <si>
    <t>Certaines arbres en monoculture transforment le sol qui ne peut plus jamais être utilisé pour l'agriculture</t>
  </si>
  <si>
    <t>Les plastiques mélangés dans les granulés sont extrêmement dangereux: dioxines dans les gaz de combustion</t>
  </si>
  <si>
    <t>Certains arbres utilisent beaucoup d'eau: p.e. arbres d'eucalyptus. Quand l'eau douce est rare dans une région: ne le faites pas!</t>
  </si>
  <si>
    <t>Les grandes monocultures ont une influence négative sur la biodiversité: certains pays ont des lignes directrices</t>
  </si>
  <si>
    <t>Le bois utilisé doit être replanté et provenir de moins de 150 km de l'utilisateur.  Attention au liant (évitez les matières anorganiques)</t>
  </si>
  <si>
    <t>Le label FSC ou PEFC est recommandé pour le bois. Matière organique naturelle suffisamment séchée. Pas de plastique dans les briquettes!</t>
  </si>
  <si>
    <t>Les plastiques mélangés dans les briquettes sont extrêmement dangereux: dioxines dans les gaz de combustion</t>
  </si>
  <si>
    <t>charbon de bois</t>
  </si>
  <si>
    <t>Le bois utilisé doit être replanté. La méthode de conversion doit être en sûreté et acceptable pour l'environnement</t>
  </si>
  <si>
    <t>Le label FSC ou PEFC est recommandé pour le bois</t>
  </si>
  <si>
    <t>bois</t>
  </si>
  <si>
    <t>Le bois utilisé doit être replanté et ne provient pas de forêts indigènes</t>
  </si>
  <si>
    <t>biogaz</t>
  </si>
  <si>
    <t>Installation à petite échelle utilisant des déchets alimentaires de producteurs locaux et des excréments d'animaux</t>
  </si>
  <si>
    <t>Attention pour une installation sûre et un bon mode d'emploi: le méthane est explosif.</t>
  </si>
  <si>
    <t>Oui, si le gaspillage de nourriture est évité</t>
  </si>
  <si>
    <t>Un petit risque: la zone attribuée à la production de biomasse, n'est elle pas en concurrence avec la surface nécessaire à la production alimentaire?</t>
  </si>
  <si>
    <t>S'il n'y a pas d'installation sûre et pas de bon mode d'emploi</t>
  </si>
  <si>
    <t>biocarburant p.e. ethanol</t>
  </si>
  <si>
    <t>Installation à petite échelle utilisant de la nourriture locale en excès</t>
  </si>
  <si>
    <t>De bonnes instructions d'utilisation des fourneaux sont nécessaires. L'utilisateur doit s'en tenir au même carburant.</t>
  </si>
  <si>
    <t>Un grand risque: la zone nécessaire à la production de biomasse, n'est elle pas en concurrence avec la surface nécessaire à la production alimentaire?</t>
  </si>
  <si>
    <t xml:space="preserve">De larges monocultures nécessitent énormément d'eau. </t>
  </si>
  <si>
    <t>Contribution positive potentiel pour autres ODDs</t>
  </si>
  <si>
    <t>Contribution negative potentiel pour autres ODDs</t>
  </si>
  <si>
    <t>Utilisateur d'énergie: evaluation au niveau de l'utilisateur de l'énergie</t>
  </si>
  <si>
    <t>vent: turbine domestique</t>
  </si>
  <si>
    <t>Prendre soin des voisins: ombre portée et nuisances sonores</t>
  </si>
  <si>
    <t>soleil: un panneau PV domestique</t>
  </si>
  <si>
    <t>hydroélectricité par petite turbine</t>
  </si>
  <si>
    <t>électricité</t>
  </si>
  <si>
    <t>La source d'électricité doit être suffisamment fiable</t>
  </si>
  <si>
    <t>Les plaques de cuisson à induction ou à infrarouges sont OK</t>
  </si>
  <si>
    <t>Vérifiez s'il a un label FSC ou PEFC!</t>
  </si>
  <si>
    <t>Utilisez un fourneau à haute efficacité (ODD7,3 améliorer l'efficacité énergétique) avec évacuation des fumées vers l'extérieur</t>
  </si>
  <si>
    <t>Oui, si FSC or PEFC</t>
  </si>
  <si>
    <t>Ne brûlez pas dans une pièce fermée. Une bonne évacuation des fumées vers l'extérieur est nécessaire.</t>
  </si>
  <si>
    <t>Si le bois est coupé par l'utilisateur de manière non contrôlée dans les environs, c'est désastreux pour la désertification et la biodiversité</t>
  </si>
  <si>
    <t>Digesteur anaerobique au niveau d'un ou plusieurs ménages: utilisation de déchets de cuisine et d' excréments d'animaux / d'hommes</t>
  </si>
  <si>
    <t>Attention! Il faut une installation sûre et un bon mode d'emploi: le méthane est explosif.</t>
  </si>
  <si>
    <t>Attention pour une installation sûre et un bon mode d'emploi: l'éthanol est explosive.  Tenez-vous-en au combustible indiqué sur le réchaud</t>
  </si>
  <si>
    <t>S'il n'y a pas d'installation sûre et pas de bon mode d'emploi. Si on ne respecte pas le carburant mentionné sur le réchaud.</t>
  </si>
  <si>
    <t>Proportion de la population vivant au-dessous du seuil national de pauvreté</t>
  </si>
  <si>
    <t>Proportion de la population vivant dans des ménages ayant accès aux services de base</t>
  </si>
  <si>
    <t>Prévalence de la sous-alimentation</t>
  </si>
  <si>
    <t>Proportion des zones agricoles exploitées de manière productive et durable</t>
  </si>
  <si>
    <t>Total des apports publics (aide publique au développement plus autres apports publics) alloués au secteur agricole</t>
  </si>
  <si>
    <t>Nombre de personnes pour lesquelles des interventions contre les maladies tropicales négligées sont nécessaires</t>
  </si>
  <si>
    <t>Taux de mortalité attribuable à un empoisonnement accidentel</t>
  </si>
  <si>
    <t xml:space="preserve">Proportion d’enfants et de jeunes a) en 2e ou 3e année de cycle primaire ; b) en fin de cycle primaire ; c) en fin de premier cycle du secondaire qui maîtrisent au moins les normes d’aptitudes minimales en i) lecture et ii) mathématiques, par sexe </t>
  </si>
  <si>
    <t>Présence ou absence d’un cadre juridique visant à promouvoir, faire respecter et suivre l’application des principes d’égalité des sexes et de non-discrimination fondée sur le sexe</t>
  </si>
  <si>
    <t>Proportion des eaux usées d’origine ménagère et industrielle traitées sans danger</t>
  </si>
  <si>
    <t xml:space="preserve">Variation de l’efficacité de l’utilisation des ressources en eau </t>
  </si>
  <si>
    <t>Montant de l’aide publique au développement consacrée à l’eau et à l’assainissement dans un plan de dépenses coordonné par les pouvoirs publics</t>
  </si>
  <si>
    <t>Proportion de la population utilisant principalement des carburants et technologies propres</t>
  </si>
  <si>
    <t>Intensité énergétique [rapport entre énergie primaire et produit intérieur brut (PIB)]</t>
  </si>
  <si>
    <t>Taux de croissance annuelle du PIB réel par personne pourvue d’un emploi</t>
  </si>
  <si>
    <t>Proportion de l’emploi informel dans l’emploi total sans le secteur agriculture, par secteur et par sexe</t>
  </si>
  <si>
    <t>Rémunération horaire moyenne des salariés, par sexe, profession, âge et situation au regard du handicap</t>
  </si>
  <si>
    <t>Proportion de jeunes (âgés de 15 à 24 ans) non scolarisés et sans emploi ni formation</t>
  </si>
  <si>
    <t>PIB directement tiré du tourisme, en proportion du PIB total et en taux de croissance</t>
  </si>
  <si>
    <t>Proportion des petites entreprises industrielles ayant contracté un prêt ou une ligne de crédit</t>
  </si>
  <si>
    <t>Proportion dans la valeur ajoutée totale de la valeur ajoutée des secteurs de moyenne et haute technologie</t>
  </si>
  <si>
    <t>Proportion de la population ayant accès à un réseau mobile, par type de technologie</t>
  </si>
  <si>
    <t>Proportion de personnes vivant avec moins de la moitié du revenu médian, par sexe, âge et situation au regard du handicap</t>
  </si>
  <si>
    <t>Proportion de déchets municipaux solides collectés et gérés dans des installations contrôlées sur le total des déchets municipaux générés, par ville</t>
  </si>
  <si>
    <t>Empreinte matérielle, empreinte matérielle par habitant et empreinte matérielle par unité de PIB</t>
  </si>
  <si>
    <t>Taux de recyclage national, tonnes de matériaux recyclés</t>
  </si>
  <si>
    <t>Nombre de pays ayant prévu des contributions déterminées au niveau national, des stratégies à long terme, des plans nationaux d’adaptation et des communications relatives à l’adaptation</t>
  </si>
  <si>
    <t>a) Indicateur du potentiel d’eutrophisation côtière (ICEP) et b) densité des débris de plastiques</t>
  </si>
  <si>
    <t>Progrès vers la gestion durable des forêts</t>
  </si>
  <si>
    <t>Surface des terres dégradées, en proportion de la surface terrestre</t>
  </si>
  <si>
    <t>Proportion de personnes ayant eu, au moins une fois, affaire à un agent public auquel elles ont versé un pot-de-vin ou qui leur a demandé un pot-de-vin au cours des 12 mois précédents</t>
  </si>
  <si>
    <t>Proportion de la population qui estime que la prise de décisions est ouverte et réactive, par sexe, âge, situation au regard du handicap et groupe de la population</t>
  </si>
  <si>
    <t>Proportion du budget national financé par les impôts nationaux</t>
  </si>
  <si>
    <t>Investissements étrangers directs, aide publique au développement et coopération Sud-Sud, en proportion du revenu national brut</t>
  </si>
  <si>
    <t>Nombre de pays faisant état de progrès dans la mise en place de cadres multipartites de suivi de l’efficacité du développement favorisant la réalisation des objectifs de développement durable</t>
  </si>
  <si>
    <t>Montant (en dollars des États Unis) des ressources allouées aux partenariats public-privé pour l’infrastructure</t>
  </si>
  <si>
    <t>Proportion de l'aide financière aux pays les moins avancés allouée à la construction et à la rénovation de bâtiments durables, résilients et économes en ressources utilisant des matériaux locaux</t>
  </si>
  <si>
    <t>INDICATEUR officiel de l'ONU</t>
  </si>
  <si>
    <t>Positif envers la cible</t>
  </si>
  <si>
    <t>à améliorer pendant le projet</t>
  </si>
  <si>
    <t xml:space="preserve">CIBLE à la fin du PROJET </t>
  </si>
  <si>
    <t xml:space="preserve">BASELINE au début du PROJET </t>
  </si>
  <si>
    <t>RÉALISÉ à MI TERME du PROJET</t>
  </si>
  <si>
    <t>RÉALISÉ à la FIN du PROJET</t>
  </si>
  <si>
    <t>A remplir par le porteur de projet</t>
  </si>
  <si>
    <t>À remplir par le porteur du projet avec le coach principal OVO</t>
  </si>
  <si>
    <t>INDICATEURS d' IMPACT</t>
  </si>
  <si>
    <t>% d'employés payés par compte bancaire ou paiement mobile. (versus payé en main ou en nature)</t>
  </si>
  <si>
    <t>Nombre de personnes ayant accès à de bons aliments nutritifs grâce au projet</t>
  </si>
  <si>
    <t>Montant du capital en € ou en $ injecté dans le projet agricole en plus du prêt OVO</t>
  </si>
  <si>
    <t>Nombre d'incidents liés aux émissions/produits dangereux</t>
  </si>
  <si>
    <t>Nombre de jeunes qui obtiennent un enseignement secondaire par le projet OU heures de formation par an offertes par l'entreprise pour les jeunes de plus de 15 ans.</t>
  </si>
  <si>
    <t>m³ d'eau prélévée par poids de produit fabriqué (ou service rendu)</t>
  </si>
  <si>
    <t xml:space="preserve">KWh d'électricité ou kg de carburant par poids de produit vendu ou par service rendu. </t>
  </si>
  <si>
    <t>Marge brute/an par personne employée</t>
  </si>
  <si>
    <t>% de travailleurs employés par le projet par sexe qui peuvent s'attendre à des conditions de travail décentes (qui ne sont pas soumis à la servitude, à l'esclavage ou au travail des enfants)</t>
  </si>
  <si>
    <t>Nombre de femmes et d'hommes employés. Nombre de personnes handicapées employées par le projet.</t>
  </si>
  <si>
    <t>Nombre de jeunes de 16 à 24 ans employés et nombre de contrats d'apprentissage. Le travail des enfants (&lt;16 ans) n'est pas autorisé</t>
  </si>
  <si>
    <t>Nombre d'emplois dans le tourisme durable par le projet</t>
  </si>
  <si>
    <t>Effet multiplicateur sur l'économie locale : valeur € ou $ des matériaux achetés localement. ET % de produits/biens/services consommés localement par rapport à l'exportation</t>
  </si>
  <si>
    <t>Nombre de personnes (directes) qui reçoivent un accès à Internet par le projet</t>
  </si>
  <si>
    <t>Poids/an des déchets solides du projet collectés de manière adéquate.</t>
  </si>
  <si>
    <t>Poids/an de plastiques collectés et éliminés de manière durable</t>
  </si>
  <si>
    <t xml:space="preserve">Surface de terre dégradée restaurée par le projet. </t>
  </si>
  <si>
    <t>m³/an de bois économisé par le projet (en utilisant d'autres combustibles). OU Surface de nouvelle forêt plantée par le projet</t>
  </si>
  <si>
    <t>Politique communiquée d'éthique de l'entreprise et anti-corruption</t>
  </si>
  <si>
    <t>Politique communiquée ou mécanisme de consultation des employés dans l'entreprise</t>
  </si>
  <si>
    <t>Montant des impôts/an payés par l'entreprise (sur le bénéfice de l'année si un bénéfice est réalisé) ET cotisations sociales sur les salaires</t>
  </si>
  <si>
    <t>Montant des autres aides financières étrangères en € ou $ dans le projet, en plus du prêt OVO</t>
  </si>
  <si>
    <t>Un partenariat public-privé est-il prévu pour le projet ? Oui ou non.</t>
  </si>
  <si>
    <t>Montant d'argent étranger € ou $ investi dans le projet d'eau</t>
  </si>
  <si>
    <t>Effet multiplicateur: le porteur de projet peut-il obtenir d'autres prêts grâce au prêt OVO en accédant au système financier local?</t>
  </si>
  <si>
    <t>Remplir si cellule de la colonne H=vert ou colonne I=Orange ou J=jaune</t>
  </si>
  <si>
    <t>Les instructions pour les INDICATEURS d'IMPACT (tab 5)</t>
  </si>
  <si>
    <t>Cet exercice doit être fait juste avant qu'OVO accorde un prêt à un projet mûr</t>
  </si>
  <si>
    <t>Gardez un 1 dans la colonne G si le projet est neutre par rapport à cette cible (il est normal qu'un projet ait beaucoup de neutres)</t>
  </si>
  <si>
    <t>Exercice à faire à mi-terme de la période du projet</t>
  </si>
  <si>
    <t>Cela signifie que le porteur du projet travaillera pour éliminer cette contribution négative pendant l'exécution du projet</t>
  </si>
  <si>
    <t xml:space="preserve">Dans la feuille 5, cela est indiqué dans la colonne I "A améliorer pendant le projet" sous la forme d'une cellule orange. </t>
  </si>
  <si>
    <t>Conservez ou modifiez un 1 dans la colonne F si le projet a un impact positif sur cette cible : dans la feuille 5 'Indicateurs d'impact', une cellule verte apparaît dans la colonne H</t>
  </si>
  <si>
    <t xml:space="preserve"> Indicateurs focus pour OVO </t>
  </si>
  <si>
    <t>Nombre d'employés directs. Rémunération en $ ou €/jour ou mois selon la fonction par rapport à la législation du pays (normes).</t>
  </si>
  <si>
    <t>Surface de production pour l'agriculture durable par le projet</t>
  </si>
  <si>
    <t>% de différence moyenne de rémunération des employées femmes par rapport aux hommes au sein de l'entreprise</t>
  </si>
  <si>
    <t>m³/jour d'eaux usées traitées versus m³/jour d'eau prélevée (pour les eaux de processus)</t>
  </si>
  <si>
    <t>Montant d'argent en € ou $ investi en plus du prêt OVO pour construire un bâtiment résilient en utilisant des matériaux locaux (avant ou après le prêt OVO)</t>
  </si>
  <si>
    <r>
      <t xml:space="preserve">Part de l’énergie renouvelable dans la consommation finale d’énergie </t>
    </r>
    <r>
      <rPr>
        <sz val="10"/>
        <color rgb="FFFF0000"/>
        <rFont val="Arial"/>
        <family val="2"/>
      </rPr>
      <t>(évaluation du point de vue de l'utilisateur d'énergie renouvelable)</t>
    </r>
  </si>
  <si>
    <r>
      <t xml:space="preserve">Part de l’énergie renouvelable dans la consommation finale d’énergie </t>
    </r>
    <r>
      <rPr>
        <sz val="10"/>
        <color rgb="FFFF0000"/>
        <rFont val="Arial"/>
        <family val="2"/>
      </rPr>
      <t>(évaluation du point de vue de producteur d'énergie renouvelable) OU</t>
    </r>
  </si>
  <si>
    <t>Kg/an de déchets éliminés par kg de produit produit ou services founies (grâce à la prévention, la réduction, la réutilisation et le recyclage).</t>
  </si>
  <si>
    <t xml:space="preserve">Indicateur proposé par OVO </t>
  </si>
  <si>
    <t>Dans la feuille 5 colonne O : remplir les indicateurs d'impact réellement atteints mi-terme l'exécution du projet</t>
  </si>
  <si>
    <t>Conserver ou modifier un 1 dans la colonne H si le projet risque de contribuer négativement à cette cible ODD (le projet a potentiellement un effet inverse sur cet objectif)</t>
  </si>
  <si>
    <t>ainsi que la cible (l'objectif prévu) à la fin du projet</t>
  </si>
  <si>
    <t xml:space="preserve">Dans la feuille 5 colonne Q : remplir les indicateurs d'impact réellement atteints à la fin du projet </t>
  </si>
  <si>
    <t>Exercice à faire à la fin de la période du projet (quand le prêt OVO est entièrement remboursé)</t>
  </si>
  <si>
    <r>
      <t>D’ici à 2030, accroître nettement la part de l’énergie renouvelable dans le bouquet énergétique mondial.</t>
    </r>
    <r>
      <rPr>
        <sz val="10"/>
        <color rgb="FFFF0000"/>
        <rFont val="Arial"/>
        <family val="2"/>
      </rPr>
      <t>(évaluation du point de vue de producteur d'énergie renouvelable)</t>
    </r>
    <r>
      <rPr>
        <sz val="10"/>
        <color theme="1"/>
        <rFont val="Arial"/>
        <family val="2"/>
      </rPr>
      <t xml:space="preserve">  OU</t>
    </r>
  </si>
  <si>
    <r>
      <t xml:space="preserve">D’ici à 2030, accroître nettement la part de l’énergie renouvelable dans le bouquet énergétique mondial </t>
    </r>
    <r>
      <rPr>
        <sz val="10"/>
        <color rgb="FFFF0000"/>
        <rFont val="Arial"/>
        <family val="2"/>
      </rPr>
      <t>(évaluation du point de vue de l'utilisateur d'énergie renouvelable)</t>
    </r>
  </si>
  <si>
    <t>Aller à la feuille 5 colonnes K et M : pour chaque cellule colorée des colonnes H, I ou J (cellules vertes, oranges ou jaunes), veuillez remplir les indicateurs d'impact pour la baseline (indicateur au début du projet),</t>
  </si>
  <si>
    <t>% de jours d'absentéisme par maladies ET/OU accidents du travail</t>
  </si>
  <si>
    <t>Politique d'inclusion communiquée à tous</t>
  </si>
  <si>
    <t>Le projet contribuera-t-il à un accès fiable et moderne à l'électricité et / ou aux combustibles propres pour cuisiner avec des cuisinières sûres?  Ou l'accès à l'électricité sera-t-il non fiable (ruptures fréquentes)? Le projet pousse-t-il les utilisateurs vers des combustibles non propres pour la cuisine (houille, lignite, tourbe, fuel lourd, ...)? Surveillez-vous, enregistrez-vous et rapportez-vous votre consommation d'énergie ?</t>
  </si>
  <si>
    <r>
      <rPr>
        <sz val="10"/>
        <color rgb="FFFF0000"/>
        <rFont val="Arial"/>
        <family val="2"/>
      </rPr>
      <t>OU Évaluation du point de vue du fournisseur / producteur d'énergie.</t>
    </r>
    <r>
      <rPr>
        <sz val="10"/>
        <color theme="1"/>
        <rFont val="Arial"/>
        <family val="2"/>
      </rPr>
      <t xml:space="preserve"> Le projet offrira-t-il de l'énergie renouvelable? Ou le projet introduira-t-il des énergies non renouvelables comme le gaz naturel&gt; le GPL&gt; les produits pétroliers fossiles&gt; l'huile de schiste&gt; la houille&gt; le lignite&gt; la tourbe? Voir le guide dans une feuille de calcul séparée 7,2.  Allez-vous produire de l’énergie renouvelable sur place ?</t>
    </r>
  </si>
  <si>
    <r>
      <rPr>
        <sz val="10"/>
        <color rgb="FFFF0000"/>
        <rFont val="Arial"/>
        <family val="2"/>
      </rPr>
      <t>OU Évaluation du point de vue de l'utilisateur d'énergie.</t>
    </r>
    <r>
      <rPr>
        <sz val="10"/>
        <color theme="1"/>
        <rFont val="Arial"/>
        <family val="2"/>
      </rPr>
      <t xml:space="preserve"> Le projet offrira-t-il de l'énergie renouvelable? Ou le projet introduira-t-il des énergies non renouvelables comme le gaz naturel&gt; le GPL&gt; les produits pétroliers fossiles&gt; l'huile de schiste&gt; la houille&gt; le lignite&gt; la tourbe? Voir le guide dans une feuille de calcul séparée 7,2. Allez-vous produire de l’énergie renouvelable sur place ?</t>
    </r>
  </si>
  <si>
    <t>Le projet emploiera-t-il les femmes et les hommes de manière égale et leur offrira-t-il un emploi décent (sûr, rémunéré selon les normes locales…).  Ou, au contraire, le projet créera-t-il un écart important entre le salaire du dirigeant et celui de ses employés, ou augmentera-t-il la différence entre celui des hommes et des femmes? Avez-vous un code formel pour la diversité et l'inclusion lors du recrutement des employés ?</t>
  </si>
  <si>
    <t>Le projet aidera-t-il à employer des jeunes qui ont terminé leurs études primaires et secondaires? Ou, au contraire, le projet emploiera-t-il des enfants en les empêchant d'aller à l'école primaire et secondaire ? Offrez-vous des opportunités de formation et de développement personnel à vos employés ?</t>
  </si>
  <si>
    <r>
      <t xml:space="preserve">D’ici à 2030, moderniser l’infrastructure et adapter les industries afin de les rendre durables, </t>
    </r>
    <r>
      <rPr>
        <b/>
        <sz val="10"/>
        <color theme="1"/>
        <rFont val="Arial"/>
        <family val="2"/>
      </rPr>
      <t>par une utilisation plus rationnelle des ressources</t>
    </r>
    <r>
      <rPr>
        <sz val="10"/>
        <color theme="1"/>
        <rFont val="Arial"/>
        <family val="2"/>
      </rPr>
      <t xml:space="preserve"> et un recours accru aux technologies et procédés industriels propres et respectueux de l’environnement, chaque pays agissant dans la mesure de ses moyens</t>
    </r>
  </si>
  <si>
    <t>Cet objectif est un élément clé du CONCEPT CIRCULARITÉ. (1) Lors de la conception et de la fabrication d'un produit, tenez-vous compte de l'utilisation de moins de matières premières, de l'utilisation accrue de matières premières recyclées et d'un long cycle de vie ? (2) La circularité et la production durable sont-elles une exigence dans votre politique d' approvisionnement en matières premières ? (3) Proposez-vous des pièces de rechange et prévoyez-vous des services de maintenance et de réparation ? (4) Votre produit peut-il être facilement démonté et les pièces peuvent-elles être recyclées ? (5) Concevez-vous vos produits pour un emballage minimal et un transport efficace ?</t>
  </si>
  <si>
    <t>Le projet pense-t-il à l'inclusion de tous?  Ou au contraire exclura-t-elle certaines personnes (femmes, personnes d'un autre appartenance ou race ethnique, d'une autre religion…)? Avez-vous fixé des objectifs spécifiques en matière de diversité et d’inclusion ?</t>
  </si>
  <si>
    <t>Le projet accroît-il la sensibilisation et les connaissances sur l'atténuation et l'adaptation au changement climatique, la réduction de l'impact des catastrophes?  Ou le projet introduit-il des connaissances sur la consommation d'énergie non durable? Utilisez-vous des transports bas carbone pour le transport de matières (premières et finies) ? Encouragez-vous vos collaborateurs à se déplacer par des moyens à faibles émissions de carbone (en utilisant le vélo, les transports en commun, l'utilisation de véhicules à faibles émissions) ?</t>
  </si>
  <si>
    <t>Électricité : nombre de personnes connectées au réseau électrique. OU Nombre de personnes ayant accès à une cuisine propre (=prévention de l'inhalation de fumées) par le projet. Consommation d'énergie par an avec objectif de réduction.</t>
  </si>
  <si>
    <t>KWh/an d'énergie renouvelable (PV, éolien, hydroélectricité, biogaz, gasoil remplacé) livré pour vendre. OU 7,2b</t>
  </si>
  <si>
    <t>KWh/an d'énergie renouvelable (PV, éolien, hydroélectricité, biogaz, gasoil remplacé) utilisée. KWh/an d’énergie renouvelable produite sur site pour son propre usage. OU 7,2a</t>
  </si>
  <si>
    <t>aucune</t>
  </si>
  <si>
    <t>(1) Kg d’apport de matière primaire réduit par kg de produit fabriqué. (2) % d'intrants issus de matières réutilisés/recyclés. (3) Nombre de réparations de produits vendus par an</t>
  </si>
  <si>
    <t>Poids des matières premières nationales (non importées) achetées  ET produit vendu au poids (ou service rendu) sur le marché national. Kg de ressources naturelles (par ex. métaux terrestres) réutilisées/recyclées à partir de processus de production propres ou tiers comme matière première.</t>
  </si>
  <si>
    <t>Tonnes de CO2/an de réduction par le projet. OU Contribution aux plans d'adaptation au climat du pays par le projet (précisez quelle contribution). Réduction des émissions de carbone/an par un meilleur transport des matières premières et produits finis et par la mobilité du personnel.</t>
  </si>
  <si>
    <t>Le concept CIRCULARITY a été intégré début 2024.</t>
  </si>
  <si>
    <t>Les idées de circularité sont intégrées principalement dans la nouvelle cible ajoutée 9.4 et la cible existante 12.2, et dans une moindre mesure dans les cibles 7.1, 7.2, 8.5, 8.6, 12.5 et 13.3.</t>
  </si>
  <si>
    <t>et les cibles pour lesquelles une aide ou des informations supplémentaires sont nécessaires pour savoir évaluer (jaune)</t>
  </si>
  <si>
    <t>L'outil d'évaluation ODD et Circularité et ses INDICATEURS d' IMPACT</t>
  </si>
  <si>
    <t xml:space="preserve">Passez en revue les 40 cibles ODD présélectionnées et les moyens de mise en œuvre dans la feuille de travail "Évaluation des cibles ODD" </t>
  </si>
  <si>
    <t>Revoir les 40 cibles et moyens de mise en œuvre des ODD présélectionnés dans la feuille de travail 'Évaluation cibles ODD' (feuille 2)</t>
  </si>
  <si>
    <r>
      <t xml:space="preserve">Les ménages qui obtiennent un emploi grâce au projet gagneront-elles plus que </t>
    </r>
    <r>
      <rPr>
        <sz val="10"/>
        <color rgb="FFFF0000"/>
        <rFont val="Arial"/>
        <family val="2"/>
      </rPr>
      <t>ce seuil actuel de 2,15 $ / jour (normes depuis 2022)</t>
    </r>
    <r>
      <rPr>
        <sz val="10"/>
        <color theme="1"/>
        <rFont val="Arial"/>
        <family val="2"/>
      </rPr>
      <t>, en comptant chaque personne de leur famille? Ou, inversément, gagneront-elles moins? Un ménage est considéré comme pauvre, si la consommation par habitant de ses membres (ou le revenu par habitant, selon le pays), tombe en dessous de 1,90 int .- $. Il s'agit de la définition standard de l'extrême pauvreté absolue utilisée par la Banque mondiale.</t>
    </r>
  </si>
  <si>
    <t>Défendre les droits des travailleurs, promouvoir la sécurité sur le lieu de travail et assurer la protection de tous les travailleurs, y compris les migrants, en particulier les femmes, et ceux qui ont un emploi précaire</t>
  </si>
  <si>
    <t>Le projet permettra-t-il de garantir un environnement de travail sûr pour tous les travailleurs ? Ou au contraire, le projet introduira-t-il des situations dangereuses involontaires pour les travailleurs ?</t>
  </si>
  <si>
    <t>Nombre d’accidents du travail mortels et non mortels par 100 000 travailleurs, par sexe et statut au regard de l’immigration</t>
  </si>
  <si>
    <t>Nombre de blessés du personnel par an</t>
  </si>
  <si>
    <r>
      <t xml:space="preserve">Cet objectif est également un élément clé du CONCEPT CIRCULARITÉ. </t>
    </r>
    <r>
      <rPr>
        <b/>
        <sz val="10"/>
        <color theme="1"/>
        <rFont val="Arial"/>
        <family val="2"/>
      </rPr>
      <t xml:space="preserve">OVO veut contribuer à découpler la croissance économique de la dégradation de l'environnement. </t>
    </r>
    <r>
      <rPr>
        <sz val="10"/>
        <color theme="1"/>
        <rFont val="Arial"/>
        <family val="2"/>
      </rPr>
      <t xml:space="preserve">Le projet réduira-t-il l'élimination des déchets, p. e. les plastiques? Ou le projet augmentera-t-il le rejet des déchets? Évitez-vous d’utiliser dans votre production des composés toxiques pour l’homme et l’environnement ? Recyclez-vous et réutilisez-vous les déchets ? </t>
    </r>
  </si>
  <si>
    <t>Nombre de nouveaux partenariats formés pour le partage de ressources, l'échange de connaissances ou de technologies, en tirant parti du réseau OVO</t>
  </si>
  <si>
    <t>D’ici à 2030, moderniser l’infrastructure et adapter les industries afin de les rendre durables, par une utilisation plus rationnelle des ressources et un recours accru aux technologies et procédés industriels propres et respectueux de l’environnement, chaque pays agissant dans la mesure de ses moyens</t>
  </si>
  <si>
    <t>Le projet contribuera-t-il à une gestion durable et à une utilisation efficace de l'air, de l'eau, du sol, du bois, métaux minerai… Ou au contraire, le projet aura-t-il un impact négatif sur ces ressources naturelles? Cet objectif est également un élément clé du CONCEPT CIRCULARITÉ. Utilisez-vous des matériaux recyclés au lieu de nouvelles ressources naturelles comme les métaux minerai et réutilisez-vous des matériaux comme le papier, les composants électroniques, etc. Utilisez-vous des résidus ou des déchets de vos propres processus de production ou de ceux d'autrui comme matières premières ?</t>
  </si>
  <si>
    <t>Les instructions pour l'évalution des cibles ODD (Tab 2)</t>
  </si>
  <si>
    <t xml:space="preserve">présente des ODD auxquels le projet contribue positivement (vert) ou risque d'avoir un effet inverse (orange), </t>
  </si>
  <si>
    <t xml:space="preserve"> </t>
  </si>
  <si>
    <t>Feuille 7,2 est un guide pour vous aider à évaluer des projets sur les énergies renouvelables</t>
  </si>
  <si>
    <t xml:space="preserve">Regardez sur la feuille 5 'Indicateurs d'impact' 1 dans la colonne J.  Ces indicateurs sont les indicateurs d'IMPACT FOCUS pour OVO pour chaque projet : ces cellules sont colorées en jaune. </t>
  </si>
  <si>
    <t>Des indicateurs doivent toujours être définis pour ces cibles FOCUS</t>
  </si>
  <si>
    <r>
      <t xml:space="preserve">Mettre un 1 dans la colonne G si le projet est neutre par rapport à cette cible </t>
    </r>
    <r>
      <rPr>
        <sz val="10"/>
        <color theme="1"/>
        <rFont val="Arial"/>
        <family val="2"/>
      </rPr>
      <t>(il est normal qu'un projet ait beaucoup de neutres)</t>
    </r>
  </si>
  <si>
    <t>D’ici à 2030, éliminer complètement l’extrême pauvreté dans le monde entier (s’entend actuellement par le fait de vivre avec moins de 2,15 dollar US par jour depuis 2020)</t>
  </si>
  <si>
    <t>La fiche aperçu (Tab 4)</t>
  </si>
  <si>
    <t>aaaaa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</si>
</sst>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0"/>
      <color theme="1"/>
      <name val="Arial"/>
      <family val="2"/>
    </font>
    <font>
      <b/>
      <sz val="10"/>
      <color theme="0"/>
      <name val="Arial"/>
      <family val="2"/>
    </font>
    <font>
      <b/>
      <sz val="10"/>
      <color theme="1"/>
      <name val="Times New Roman"/>
      <family val="1"/>
    </font>
    <font>
      <sz val="10"/>
      <color theme="1"/>
      <name val="Times New Roman"/>
      <family val="1"/>
    </font>
    <font>
      <sz val="5"/>
      <color theme="1"/>
      <name val="Times New Roman"/>
      <family val="1"/>
    </font>
    <font>
      <b/>
      <sz val="11"/>
      <name val="Arial"/>
      <family val="2"/>
    </font>
    <font>
      <b/>
      <sz val="14"/>
      <color theme="1"/>
      <name val="Arial"/>
      <family val="2"/>
    </font>
    <font>
      <sz val="14"/>
      <name val="Arial"/>
      <family val="2"/>
    </font>
    <font>
      <sz val="10"/>
      <color rgb="FFFF0000"/>
      <name val="Arial"/>
      <family val="2"/>
    </font>
    <font>
      <b/>
      <sz val="10"/>
      <color theme="1"/>
      <name val="Arial"/>
      <family val="2"/>
    </font>
    <font>
      <b/>
      <sz val="14"/>
      <color theme="0"/>
      <name val="Arial"/>
      <family val="2"/>
    </font>
    <font>
      <b/>
      <sz val="16"/>
      <color theme="1"/>
      <name val="Arial"/>
      <family val="2"/>
    </font>
    <font>
      <b/>
      <sz val="10"/>
      <color rgb="FF00B050"/>
      <name val="Arial"/>
      <family val="2"/>
    </font>
    <font>
      <sz val="10"/>
      <name val="Arial"/>
      <family val="2"/>
    </font>
    <font>
      <sz val="18"/>
      <name val="Arial"/>
      <family val="2"/>
    </font>
    <font>
      <b/>
      <sz val="9"/>
      <name val="Arial"/>
      <family val="2"/>
    </font>
    <font>
      <sz val="11"/>
      <color theme="1"/>
      <name val="Calibri"/>
      <family val="2"/>
    </font>
    <font>
      <sz val="11"/>
      <color rgb="FFFF0000"/>
      <name val="Calibri"/>
      <family val="2"/>
      <scheme val="minor"/>
    </font>
    <font>
      <b/>
      <sz val="11"/>
      <color theme="1"/>
      <name val="Calibri"/>
      <family val="2"/>
      <scheme val="minor"/>
    </font>
    <font>
      <b/>
      <sz val="12"/>
      <color theme="1"/>
      <name val="Calibri"/>
      <family val="2"/>
      <scheme val="minor"/>
    </font>
    <font>
      <u/>
      <sz val="10"/>
      <color theme="10"/>
      <name val="Arial"/>
      <family val="2"/>
    </font>
    <font>
      <sz val="10"/>
      <color theme="0"/>
      <name val="Arial"/>
      <family val="2"/>
    </font>
    <font>
      <b/>
      <u/>
      <sz val="10"/>
      <color theme="0"/>
      <name val="Arial"/>
      <family val="2"/>
    </font>
    <font>
      <b/>
      <sz val="10"/>
      <color theme="1"/>
      <name val="Calibri"/>
      <family val="2"/>
      <scheme val="minor"/>
    </font>
    <font>
      <b/>
      <sz val="10"/>
      <color theme="1"/>
      <name val="Arial"/>
    </font>
    <font>
      <sz val="10"/>
      <color theme="1"/>
      <name val="Arial"/>
    </font>
    <font>
      <sz val="32"/>
      <color theme="1"/>
      <name val="Arial"/>
      <family val="2"/>
    </font>
    <font>
      <sz val="28"/>
      <color theme="1"/>
      <name val="Arial"/>
      <family val="2"/>
    </font>
    <font>
      <b/>
      <sz val="16"/>
      <color rgb="FF000000"/>
      <name val="Calibri"/>
      <family val="2"/>
    </font>
    <font>
      <b/>
      <sz val="18"/>
      <color rgb="FF000000"/>
      <name val="Calibri"/>
      <family val="2"/>
    </font>
    <font>
      <i/>
      <sz val="10"/>
      <color theme="1"/>
      <name val="Arial"/>
      <family val="2"/>
    </font>
    <font>
      <b/>
      <sz val="10"/>
      <name val="Arial"/>
      <family val="2"/>
    </font>
  </fonts>
  <fills count="15">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00B0F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8EEC0"/>
        <bgColor indexed="64"/>
      </patternFill>
    </fill>
    <fill>
      <patternFill patternType="solid">
        <fgColor theme="5" tint="0.39997558519241921"/>
        <bgColor indexed="64"/>
      </patternFill>
    </fill>
    <fill>
      <patternFill patternType="solid">
        <fgColor theme="8" tint="0.59999389629810485"/>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ck">
        <color auto="1"/>
      </bottom>
      <diagonal/>
    </border>
    <border>
      <left/>
      <right style="thin">
        <color indexed="64"/>
      </right>
      <top style="thin">
        <color indexed="64"/>
      </top>
      <bottom/>
      <diagonal/>
    </border>
    <border>
      <left style="medium">
        <color auto="1"/>
      </left>
      <right style="medium">
        <color auto="1"/>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ck">
        <color auto="1"/>
      </right>
      <top/>
      <bottom style="thick">
        <color auto="1"/>
      </bottom>
      <diagonal/>
    </border>
    <border>
      <left/>
      <right style="thick">
        <color auto="1"/>
      </right>
      <top/>
      <bottom/>
      <diagonal/>
    </border>
    <border>
      <left style="medium">
        <color indexed="64"/>
      </left>
      <right/>
      <top/>
      <bottom style="medium">
        <color indexed="64"/>
      </bottom>
      <diagonal/>
    </border>
    <border>
      <left/>
      <right/>
      <top style="thin">
        <color indexed="64"/>
      </top>
      <bottom style="thick">
        <color auto="1"/>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s>
  <cellStyleXfs count="2">
    <xf numFmtId="0" fontId="0" fillId="0" borderId="0"/>
    <xf numFmtId="0" fontId="20" fillId="0" borderId="0" applyNumberFormat="0" applyFill="0" applyBorder="0" applyAlignment="0" applyProtection="0"/>
  </cellStyleXfs>
  <cellXfs count="195">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7" fillId="0" borderId="0" xfId="0" applyFont="1" applyAlignment="1">
      <alignment horizontal="right" vertical="center" wrapText="1"/>
    </xf>
    <xf numFmtId="0" fontId="11" fillId="0" borderId="0" xfId="0" applyFont="1" applyAlignment="1">
      <alignment horizontal="left" vertical="center"/>
    </xf>
    <xf numFmtId="0" fontId="0" fillId="4" borderId="0" xfId="0" applyFill="1" applyAlignment="1">
      <alignment horizontal="center" vertical="center"/>
    </xf>
    <xf numFmtId="0" fontId="15" fillId="4" borderId="1" xfId="0" applyFont="1" applyFill="1" applyBorder="1" applyAlignment="1">
      <alignment horizontal="center" vertical="center" wrapText="1"/>
    </xf>
    <xf numFmtId="0" fontId="16" fillId="0" borderId="6" xfId="0" applyFont="1" applyBorder="1" applyAlignment="1">
      <alignment vertical="top" wrapText="1"/>
    </xf>
    <xf numFmtId="0" fontId="18" fillId="0" borderId="0" xfId="0" applyFont="1"/>
    <xf numFmtId="0" fontId="18" fillId="7" borderId="0" xfId="0" applyFont="1" applyFill="1"/>
    <xf numFmtId="0" fontId="0" fillId="0" borderId="0" xfId="0" applyAlignment="1">
      <alignment wrapText="1"/>
    </xf>
    <xf numFmtId="0" fontId="18" fillId="4" borderId="0" xfId="0" applyFont="1" applyFill="1"/>
    <xf numFmtId="0" fontId="0" fillId="4" borderId="0" xfId="0" applyFill="1"/>
    <xf numFmtId="0" fontId="0" fillId="0" borderId="0" xfId="0" applyAlignment="1">
      <alignment horizontal="center" wrapText="1"/>
    </xf>
    <xf numFmtId="0" fontId="0" fillId="0" borderId="0" xfId="0" applyAlignment="1">
      <alignment horizontal="left" wrapText="1"/>
    </xf>
    <xf numFmtId="0" fontId="0" fillId="0" borderId="7" xfId="0" applyBorder="1"/>
    <xf numFmtId="0" fontId="0" fillId="0" borderId="7" xfId="0" applyBorder="1" applyAlignment="1">
      <alignment wrapText="1"/>
    </xf>
    <xf numFmtId="0" fontId="0" fillId="0" borderId="7" xfId="0" applyBorder="1" applyAlignment="1">
      <alignment horizontal="center" wrapText="1"/>
    </xf>
    <xf numFmtId="0" fontId="0" fillId="0" borderId="7" xfId="0" applyBorder="1" applyAlignment="1">
      <alignment horizontal="center" vertical="center" wrapText="1"/>
    </xf>
    <xf numFmtId="0" fontId="0" fillId="4" borderId="0" xfId="0" applyFill="1" applyAlignment="1">
      <alignment wrapText="1"/>
    </xf>
    <xf numFmtId="0" fontId="17" fillId="0" borderId="0" xfId="0" applyFont="1" applyAlignment="1">
      <alignment horizontal="center" wrapText="1"/>
    </xf>
    <xf numFmtId="0" fontId="0" fillId="8" borderId="9" xfId="0" applyFill="1" applyBorder="1" applyAlignment="1">
      <alignment horizontal="center" vertical="center"/>
    </xf>
    <xf numFmtId="0" fontId="0" fillId="8" borderId="10" xfId="0" applyFill="1" applyBorder="1" applyAlignment="1">
      <alignment horizontal="center" vertical="center"/>
    </xf>
    <xf numFmtId="1" fontId="0" fillId="0" borderId="0" xfId="0" applyNumberFormat="1" applyAlignment="1">
      <alignment horizontal="center" vertical="center"/>
    </xf>
    <xf numFmtId="0" fontId="21" fillId="0" borderId="0" xfId="0" applyFont="1" applyAlignment="1">
      <alignment horizontal="left" vertical="center"/>
    </xf>
    <xf numFmtId="0" fontId="19" fillId="10" borderId="0" xfId="0" applyFont="1" applyFill="1" applyAlignment="1">
      <alignment horizontal="center" vertical="center"/>
    </xf>
    <xf numFmtId="0" fontId="9" fillId="0" borderId="0" xfId="0" applyFont="1"/>
    <xf numFmtId="0" fontId="0" fillId="0" borderId="0" xfId="0" applyAlignment="1">
      <alignment vertical="center" wrapText="1"/>
    </xf>
    <xf numFmtId="0" fontId="0" fillId="0" borderId="0" xfId="0" applyAlignment="1">
      <alignment horizontal="center"/>
    </xf>
    <xf numFmtId="0" fontId="10" fillId="0" borderId="0" xfId="0" applyFont="1" applyAlignment="1">
      <alignment horizontal="center" vertical="center" wrapText="1"/>
    </xf>
    <xf numFmtId="0" fontId="11" fillId="4" borderId="0" xfId="0" applyFont="1" applyFill="1" applyAlignment="1">
      <alignment horizontal="left" vertical="center"/>
    </xf>
    <xf numFmtId="0" fontId="23" fillId="0" borderId="0" xfId="0" applyFont="1"/>
    <xf numFmtId="0" fontId="18" fillId="0" borderId="0" xfId="0" applyFont="1" applyAlignment="1">
      <alignment wrapText="1"/>
    </xf>
    <xf numFmtId="0" fontId="24" fillId="0" borderId="0" xfId="0" applyFont="1" applyAlignment="1">
      <alignment vertical="center"/>
    </xf>
    <xf numFmtId="0" fontId="24" fillId="0" borderId="0" xfId="0" applyFont="1"/>
    <xf numFmtId="0" fontId="27" fillId="0" borderId="15" xfId="0" applyFont="1" applyBorder="1"/>
    <xf numFmtId="0" fontId="26" fillId="0" borderId="7" xfId="0" applyFont="1" applyBorder="1"/>
    <xf numFmtId="0" fontId="0" fillId="0" borderId="15" xfId="0" applyBorder="1"/>
    <xf numFmtId="0" fontId="28" fillId="0" borderId="0" xfId="0" applyFont="1" applyAlignment="1">
      <alignment horizontal="left" vertical="center" readingOrder="1"/>
    </xf>
    <xf numFmtId="0" fontId="29" fillId="0" borderId="0" xfId="0" applyFont="1" applyAlignment="1">
      <alignment horizontal="left" vertical="center" readingOrder="1"/>
    </xf>
    <xf numFmtId="0" fontId="0" fillId="0" borderId="16" xfId="0" applyBorder="1"/>
    <xf numFmtId="0" fontId="11" fillId="0" borderId="0" xfId="0" applyFont="1" applyAlignment="1">
      <alignment vertical="center" wrapText="1"/>
    </xf>
    <xf numFmtId="0" fontId="0" fillId="0" borderId="7" xfId="0" applyBorder="1" applyAlignment="1">
      <alignment horizontal="left" vertical="center"/>
    </xf>
    <xf numFmtId="0" fontId="0" fillId="0" borderId="16" xfId="0" applyBorder="1" applyAlignment="1">
      <alignment horizontal="center"/>
    </xf>
    <xf numFmtId="0" fontId="10" fillId="0" borderId="18" xfId="0" applyFont="1" applyBorder="1" applyAlignment="1">
      <alignment horizontal="center" vertical="center" wrapText="1"/>
    </xf>
    <xf numFmtId="0" fontId="30" fillId="0" borderId="0" xfId="0" applyFont="1"/>
    <xf numFmtId="0" fontId="0" fillId="0" borderId="9" xfId="0" applyBorder="1" applyAlignment="1">
      <alignment vertical="center" wrapText="1"/>
    </xf>
    <xf numFmtId="0" fontId="0" fillId="0" borderId="9" xfId="0" applyBorder="1"/>
    <xf numFmtId="1" fontId="0" fillId="0" borderId="9" xfId="0" applyNumberFormat="1" applyBorder="1" applyAlignment="1">
      <alignment horizontal="center" vertical="center" wrapText="1"/>
    </xf>
    <xf numFmtId="0" fontId="0" fillId="8" borderId="9" xfId="0" applyFill="1" applyBorder="1" applyAlignment="1">
      <alignment vertical="center" wrapText="1"/>
    </xf>
    <xf numFmtId="1" fontId="0" fillId="0" borderId="9" xfId="0" applyNumberFormat="1" applyBorder="1" applyAlignment="1">
      <alignment horizontal="left" vertical="center" wrapText="1"/>
    </xf>
    <xf numFmtId="0" fontId="0" fillId="0" borderId="20" xfId="0" applyBorder="1" applyAlignment="1">
      <alignment horizontal="left" vertical="center"/>
    </xf>
    <xf numFmtId="0" fontId="0" fillId="12" borderId="20" xfId="0" applyFill="1" applyBorder="1" applyAlignment="1">
      <alignment horizontal="left" vertical="center" wrapText="1"/>
    </xf>
    <xf numFmtId="0" fontId="0" fillId="0" borderId="20" xfId="0" applyBorder="1"/>
    <xf numFmtId="0" fontId="0" fillId="0" borderId="20" xfId="0" applyBorder="1" applyAlignment="1">
      <alignment wrapText="1"/>
    </xf>
    <xf numFmtId="0" fontId="25" fillId="0" borderId="20" xfId="0" applyFont="1" applyBorder="1" applyAlignment="1">
      <alignment vertical="center" wrapText="1"/>
    </xf>
    <xf numFmtId="0" fontId="0" fillId="0" borderId="6" xfId="0" applyBorder="1" applyAlignment="1">
      <alignment vertical="center" wrapText="1"/>
    </xf>
    <xf numFmtId="0" fontId="0" fillId="0" borderId="6" xfId="0" applyBorder="1"/>
    <xf numFmtId="1" fontId="0" fillId="0" borderId="6" xfId="0" applyNumberFormat="1" applyBorder="1" applyAlignment="1">
      <alignment horizontal="center" vertical="center" wrapText="1"/>
    </xf>
    <xf numFmtId="0" fontId="0" fillId="8" borderId="6" xfId="0" applyFill="1" applyBorder="1" applyAlignment="1">
      <alignment vertical="center" wrapText="1"/>
    </xf>
    <xf numFmtId="0" fontId="14" fillId="0" borderId="20" xfId="0" applyFont="1" applyBorder="1" applyAlignment="1">
      <alignment horizontal="center" vertical="center" wrapText="1"/>
    </xf>
    <xf numFmtId="0" fontId="0" fillId="0" borderId="20" xfId="0" applyBorder="1" applyAlignment="1">
      <alignment horizontal="left" vertical="center" wrapText="1"/>
    </xf>
    <xf numFmtId="0" fontId="0" fillId="8" borderId="6" xfId="0" applyFill="1" applyBorder="1" applyAlignment="1">
      <alignment horizontal="center" vertical="center"/>
    </xf>
    <xf numFmtId="0" fontId="0" fillId="8" borderId="19" xfId="0" applyFill="1" applyBorder="1" applyAlignment="1">
      <alignment horizontal="center" vertical="center"/>
    </xf>
    <xf numFmtId="0" fontId="0" fillId="0" borderId="20" xfId="0" applyBorder="1" applyAlignment="1">
      <alignment horizontal="center" vertical="center"/>
    </xf>
    <xf numFmtId="0" fontId="22" fillId="2" borderId="3" xfId="1" applyFont="1" applyFill="1" applyBorder="1" applyAlignment="1">
      <alignment vertical="center"/>
    </xf>
    <xf numFmtId="0" fontId="22" fillId="2" borderId="0" xfId="1" applyFont="1" applyFill="1" applyBorder="1" applyAlignment="1">
      <alignment vertical="center"/>
    </xf>
    <xf numFmtId="0" fontId="0" fillId="0" borderId="0" xfId="0" applyAlignment="1">
      <alignment horizontal="center" vertical="center"/>
    </xf>
    <xf numFmtId="0" fontId="9" fillId="5" borderId="0" xfId="0" applyFont="1" applyFill="1" applyAlignment="1">
      <alignment horizontal="right" vertical="center" wrapText="1"/>
    </xf>
    <xf numFmtId="0" fontId="10" fillId="2" borderId="5" xfId="0" applyFont="1" applyFill="1" applyBorder="1" applyAlignment="1">
      <alignment horizontal="left" vertical="center" wrapText="1"/>
    </xf>
    <xf numFmtId="0" fontId="6" fillId="5" borderId="5" xfId="0" applyFont="1" applyFill="1" applyBorder="1" applyAlignment="1">
      <alignment horizontal="right" vertical="center" wrapText="1"/>
    </xf>
    <xf numFmtId="0" fontId="6" fillId="4" borderId="2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0" fillId="0" borderId="27" xfId="0" applyBorder="1" applyAlignment="1">
      <alignment horizontal="left" vertical="center"/>
    </xf>
    <xf numFmtId="0" fontId="22" fillId="2" borderId="28" xfId="1" applyFont="1" applyFill="1" applyBorder="1" applyAlignment="1">
      <alignment vertical="center"/>
    </xf>
    <xf numFmtId="0" fontId="14" fillId="0" borderId="0" xfId="0" applyFont="1" applyAlignment="1">
      <alignment horizontal="center" vertical="center" wrapText="1"/>
    </xf>
    <xf numFmtId="0" fontId="13" fillId="0" borderId="0" xfId="0" applyFont="1" applyAlignment="1">
      <alignment horizontal="left" vertical="center" wrapText="1"/>
    </xf>
    <xf numFmtId="0" fontId="5" fillId="6" borderId="3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22" fillId="2" borderId="35" xfId="1" applyFont="1" applyFill="1" applyBorder="1" applyAlignment="1">
      <alignment vertical="center"/>
    </xf>
    <xf numFmtId="0" fontId="1" fillId="2" borderId="36" xfId="0" applyFont="1" applyFill="1" applyBorder="1" applyAlignment="1">
      <alignment vertical="center"/>
    </xf>
    <xf numFmtId="0" fontId="20" fillId="2" borderId="36" xfId="1" applyFill="1" applyBorder="1" applyAlignment="1">
      <alignment vertical="center"/>
    </xf>
    <xf numFmtId="1" fontId="0" fillId="6" borderId="36" xfId="0" applyNumberFormat="1" applyFill="1" applyBorder="1" applyAlignment="1">
      <alignment horizontal="center" vertical="center"/>
    </xf>
    <xf numFmtId="0" fontId="0" fillId="7" borderId="36" xfId="0" applyFill="1" applyBorder="1" applyAlignment="1">
      <alignment horizontal="center" vertical="center"/>
    </xf>
    <xf numFmtId="0" fontId="0" fillId="4" borderId="36" xfId="0" applyFill="1" applyBorder="1" applyAlignment="1">
      <alignment horizontal="center" vertical="center"/>
    </xf>
    <xf numFmtId="0" fontId="1" fillId="2" borderId="37" xfId="0" applyFont="1" applyFill="1" applyBorder="1" applyAlignment="1">
      <alignment vertical="center"/>
    </xf>
    <xf numFmtId="0" fontId="1" fillId="2" borderId="35" xfId="0" applyFont="1" applyFill="1" applyBorder="1" applyAlignment="1">
      <alignment vertical="center"/>
    </xf>
    <xf numFmtId="0" fontId="12" fillId="2" borderId="36" xfId="0" applyFont="1" applyFill="1" applyBorder="1" applyAlignment="1">
      <alignment vertical="center"/>
    </xf>
    <xf numFmtId="0" fontId="1" fillId="2" borderId="36" xfId="0" applyFont="1" applyFill="1" applyBorder="1" applyAlignment="1">
      <alignment horizontal="center" vertical="center"/>
    </xf>
    <xf numFmtId="0" fontId="1" fillId="2" borderId="37" xfId="0" applyFont="1" applyFill="1" applyBorder="1" applyAlignment="1">
      <alignment horizontal="center" vertical="center"/>
    </xf>
    <xf numFmtId="0" fontId="0" fillId="12" borderId="0" xfId="0" applyFill="1" applyAlignment="1">
      <alignment horizontal="left" vertical="center" wrapText="1"/>
    </xf>
    <xf numFmtId="0" fontId="0" fillId="12" borderId="29" xfId="0" applyFill="1" applyBorder="1" applyAlignment="1">
      <alignment horizontal="left" vertical="center"/>
    </xf>
    <xf numFmtId="0" fontId="3" fillId="12" borderId="29" xfId="0" applyFont="1" applyFill="1" applyBorder="1" applyAlignment="1">
      <alignment horizontal="justify" vertical="center"/>
    </xf>
    <xf numFmtId="0" fontId="3" fillId="12" borderId="17" xfId="0" applyFont="1" applyFill="1" applyBorder="1" applyAlignment="1">
      <alignment horizontal="justify" vertical="center"/>
    </xf>
    <xf numFmtId="1" fontId="0" fillId="7" borderId="36" xfId="0" applyNumberFormat="1" applyFill="1" applyBorder="1" applyAlignment="1">
      <alignment horizontal="center" vertical="center"/>
    </xf>
    <xf numFmtId="0" fontId="22" fillId="2" borderId="38" xfId="1" applyFont="1" applyFill="1" applyBorder="1" applyAlignment="1">
      <alignment vertical="center"/>
    </xf>
    <xf numFmtId="0" fontId="1" fillId="2" borderId="27" xfId="0" applyFont="1" applyFill="1" applyBorder="1" applyAlignment="1">
      <alignment vertical="center"/>
    </xf>
    <xf numFmtId="0" fontId="12" fillId="2" borderId="27" xfId="0" applyFont="1" applyFill="1" applyBorder="1" applyAlignment="1">
      <alignment vertical="center"/>
    </xf>
    <xf numFmtId="1" fontId="0" fillId="6" borderId="27" xfId="0" applyNumberFormat="1" applyFill="1" applyBorder="1" applyAlignment="1">
      <alignment horizontal="center" vertical="center"/>
    </xf>
    <xf numFmtId="0" fontId="0" fillId="7" borderId="27" xfId="0" applyFill="1" applyBorder="1" applyAlignment="1">
      <alignment horizontal="center" vertical="center"/>
    </xf>
    <xf numFmtId="0" fontId="0" fillId="4" borderId="27" xfId="0" applyFill="1" applyBorder="1" applyAlignment="1">
      <alignment horizontal="center" vertical="center"/>
    </xf>
    <xf numFmtId="0" fontId="1" fillId="2" borderId="24" xfId="0" applyFont="1" applyFill="1" applyBorder="1" applyAlignment="1">
      <alignment vertical="center"/>
    </xf>
    <xf numFmtId="0" fontId="22" fillId="2" borderId="17" xfId="1" applyFont="1" applyFill="1" applyBorder="1" applyAlignment="1">
      <alignment vertical="center"/>
    </xf>
    <xf numFmtId="0" fontId="1" fillId="2" borderId="20" xfId="0" applyFont="1" applyFill="1" applyBorder="1" applyAlignment="1">
      <alignment vertical="center"/>
    </xf>
    <xf numFmtId="0" fontId="1" fillId="2" borderId="19" xfId="0" applyFont="1" applyFill="1" applyBorder="1" applyAlignment="1">
      <alignment vertical="center"/>
    </xf>
    <xf numFmtId="0" fontId="2" fillId="11" borderId="35" xfId="0" applyFont="1" applyFill="1" applyBorder="1" applyAlignment="1">
      <alignment horizontal="left" vertical="center" indent="7"/>
    </xf>
    <xf numFmtId="0" fontId="2" fillId="11" borderId="36" xfId="0" applyFont="1" applyFill="1" applyBorder="1" applyAlignment="1">
      <alignment horizontal="left" vertical="center" indent="7"/>
    </xf>
    <xf numFmtId="0" fontId="2" fillId="11" borderId="37" xfId="0" applyFont="1" applyFill="1" applyBorder="1" applyAlignment="1">
      <alignment horizontal="left" vertical="center" indent="7"/>
    </xf>
    <xf numFmtId="0" fontId="11" fillId="4" borderId="0" xfId="0" applyFont="1" applyFill="1" applyAlignment="1">
      <alignment vertical="center"/>
    </xf>
    <xf numFmtId="0" fontId="9" fillId="3" borderId="14" xfId="0" applyFont="1" applyFill="1" applyBorder="1" applyAlignment="1">
      <alignment horizontal="center"/>
    </xf>
    <xf numFmtId="0" fontId="9" fillId="3" borderId="21" xfId="0" applyFont="1" applyFill="1" applyBorder="1" applyAlignment="1">
      <alignment horizontal="center"/>
    </xf>
    <xf numFmtId="0" fontId="9" fillId="0" borderId="29" xfId="0" applyFont="1" applyBorder="1" applyAlignment="1">
      <alignment horizontal="center"/>
    </xf>
    <xf numFmtId="0" fontId="9" fillId="0" borderId="17" xfId="0" applyFont="1" applyBorder="1" applyAlignment="1">
      <alignment horizontal="center"/>
    </xf>
    <xf numFmtId="0" fontId="0" fillId="0" borderId="2" xfId="0" applyBorder="1"/>
    <xf numFmtId="0" fontId="5" fillId="0" borderId="2" xfId="0" applyFont="1" applyBorder="1" applyAlignment="1">
      <alignment horizontal="center" vertical="center" wrapText="1"/>
    </xf>
    <xf numFmtId="164" fontId="0" fillId="0" borderId="13" xfId="0" applyNumberFormat="1" applyBorder="1" applyAlignment="1">
      <alignment horizontal="center"/>
    </xf>
    <xf numFmtId="164" fontId="0" fillId="0" borderId="2" xfId="0" applyNumberFormat="1" applyBorder="1" applyAlignment="1">
      <alignment horizontal="center"/>
    </xf>
    <xf numFmtId="0" fontId="0" fillId="0" borderId="13" xfId="0" applyBorder="1"/>
    <xf numFmtId="0" fontId="5" fillId="6" borderId="14" xfId="0" applyFont="1" applyFill="1" applyBorder="1" applyAlignment="1">
      <alignment horizontal="center" vertical="center" wrapText="1"/>
    </xf>
    <xf numFmtId="164" fontId="0" fillId="0" borderId="39" xfId="0" applyNumberFormat="1" applyBorder="1" applyAlignment="1">
      <alignment horizontal="center"/>
    </xf>
    <xf numFmtId="0" fontId="0" fillId="0" borderId="11" xfId="0" applyBorder="1"/>
    <xf numFmtId="164" fontId="0" fillId="0" borderId="11" xfId="0" applyNumberFormat="1" applyBorder="1" applyAlignment="1">
      <alignment horizontal="center"/>
    </xf>
    <xf numFmtId="164" fontId="0" fillId="0" borderId="40" xfId="0" applyNumberFormat="1" applyBorder="1" applyAlignment="1">
      <alignment horizontal="center"/>
    </xf>
    <xf numFmtId="0" fontId="5" fillId="7" borderId="14"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0" fillId="0" borderId="39" xfId="0" applyBorder="1"/>
    <xf numFmtId="0" fontId="0" fillId="0" borderId="40" xfId="0" applyBorder="1"/>
    <xf numFmtId="0" fontId="0" fillId="0" borderId="27" xfId="0" applyBorder="1"/>
    <xf numFmtId="0" fontId="9" fillId="4" borderId="32" xfId="0" applyFont="1" applyFill="1" applyBorder="1" applyAlignment="1">
      <alignment horizontal="center"/>
    </xf>
    <xf numFmtId="0" fontId="22" fillId="2" borderId="10" xfId="1" applyFont="1" applyFill="1" applyBorder="1" applyAlignment="1">
      <alignment vertical="center"/>
    </xf>
    <xf numFmtId="0" fontId="25" fillId="0" borderId="0" xfId="0" applyFont="1" applyAlignment="1">
      <alignment vertical="center" wrapText="1"/>
    </xf>
    <xf numFmtId="0" fontId="0" fillId="14" borderId="29" xfId="0" applyFill="1" applyBorder="1"/>
    <xf numFmtId="0" fontId="2" fillId="14" borderId="0" xfId="0" applyFont="1" applyFill="1" applyAlignment="1">
      <alignment horizontal="center" vertical="center"/>
    </xf>
    <xf numFmtId="0" fontId="2" fillId="0" borderId="0" xfId="0" applyFont="1" applyAlignment="1">
      <alignment vertical="center"/>
    </xf>
    <xf numFmtId="0" fontId="25" fillId="14" borderId="0" xfId="0" applyFont="1" applyFill="1" applyAlignment="1">
      <alignment wrapText="1"/>
    </xf>
    <xf numFmtId="0" fontId="0" fillId="14" borderId="0" xfId="0" applyFill="1" applyAlignment="1">
      <alignment wrapText="1"/>
    </xf>
    <xf numFmtId="0" fontId="0" fillId="14" borderId="0" xfId="0" applyFill="1"/>
    <xf numFmtId="0" fontId="0" fillId="14" borderId="10" xfId="0" applyFill="1" applyBorder="1"/>
    <xf numFmtId="0" fontId="4" fillId="14" borderId="29" xfId="0" applyFont="1" applyFill="1" applyBorder="1" applyAlignment="1">
      <alignment horizontal="justify" vertical="center"/>
    </xf>
    <xf numFmtId="0" fontId="2" fillId="14" borderId="0" xfId="0" applyFont="1" applyFill="1" applyAlignment="1">
      <alignment horizontal="left" vertical="center" indent="7"/>
    </xf>
    <xf numFmtId="0" fontId="0" fillId="14" borderId="0" xfId="0" applyFill="1" applyAlignment="1">
      <alignment vertical="center" wrapText="1"/>
    </xf>
    <xf numFmtId="2" fontId="3" fillId="12" borderId="29" xfId="0" applyNumberFormat="1" applyFont="1" applyFill="1" applyBorder="1" applyAlignment="1">
      <alignment horizontal="justify" vertical="center"/>
    </xf>
    <xf numFmtId="0" fontId="0" fillId="0" borderId="0" xfId="0" applyAlignment="1">
      <alignment horizontal="center" vertical="center"/>
    </xf>
    <xf numFmtId="0" fontId="5" fillId="3" borderId="32"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9" borderId="32"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6" borderId="32"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19" fillId="10" borderId="0" xfId="0" applyFont="1" applyFill="1" applyAlignment="1">
      <alignment horizontal="left" vertical="center" wrapText="1"/>
    </xf>
    <xf numFmtId="0" fontId="18" fillId="6" borderId="0" xfId="0" applyFont="1" applyFill="1" applyAlignment="1">
      <alignment horizontal="center"/>
    </xf>
    <xf numFmtId="0" fontId="10" fillId="2" borderId="38"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0" xfId="0" applyFont="1" applyFill="1" applyAlignment="1">
      <alignment horizontal="center" vertical="center" wrapText="1"/>
    </xf>
    <xf numFmtId="0" fontId="5" fillId="3" borderId="38"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0" xfId="0" applyFont="1" applyFill="1" applyBorder="1" applyAlignment="1">
      <alignment horizontal="center" vertical="center" wrapText="1"/>
    </xf>
    <xf numFmtId="0" fontId="22" fillId="2" borderId="29" xfId="1" applyFont="1" applyFill="1" applyBorder="1" applyAlignment="1">
      <alignment vertical="center"/>
    </xf>
    <xf numFmtId="0" fontId="22" fillId="2" borderId="0" xfId="1" applyFont="1" applyFill="1" applyBorder="1" applyAlignment="1">
      <alignment vertical="center"/>
    </xf>
    <xf numFmtId="0" fontId="22" fillId="2" borderId="10" xfId="1" applyFont="1" applyFill="1" applyBorder="1" applyAlignment="1">
      <alignment vertical="center"/>
    </xf>
    <xf numFmtId="0" fontId="5" fillId="3" borderId="31"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11" borderId="45" xfId="0" applyFont="1" applyFill="1" applyBorder="1" applyAlignment="1">
      <alignment horizontal="center" vertical="center" wrapText="1"/>
    </xf>
    <xf numFmtId="0" fontId="5" fillId="11" borderId="41" xfId="0" applyFont="1" applyFill="1" applyBorder="1" applyAlignment="1">
      <alignment horizontal="center" vertical="center" wrapText="1"/>
    </xf>
    <xf numFmtId="0" fontId="31" fillId="4" borderId="43" xfId="0" applyFont="1" applyFill="1" applyBorder="1" applyAlignment="1">
      <alignment horizontal="center" vertical="center" wrapText="1"/>
    </xf>
    <xf numFmtId="0" fontId="31" fillId="4" borderId="42" xfId="0" applyFont="1" applyFill="1" applyBorder="1" applyAlignment="1">
      <alignment horizontal="center" vertical="center" wrapText="1"/>
    </xf>
    <xf numFmtId="0" fontId="5" fillId="11" borderId="43" xfId="0" applyFont="1" applyFill="1" applyBorder="1" applyAlignment="1">
      <alignment horizontal="center" vertical="center" wrapText="1"/>
    </xf>
    <xf numFmtId="0" fontId="5" fillId="11" borderId="4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7" borderId="30" xfId="0" applyFont="1" applyFill="1" applyBorder="1" applyAlignment="1">
      <alignment horizontal="center" vertical="center" wrapText="1"/>
    </xf>
    <xf numFmtId="0" fontId="31" fillId="7" borderId="44" xfId="0" applyFont="1" applyFill="1" applyBorder="1" applyAlignment="1">
      <alignment horizontal="center" vertical="center" wrapText="1"/>
    </xf>
    <xf numFmtId="0" fontId="5" fillId="13" borderId="45" xfId="0" applyFont="1" applyFill="1" applyBorder="1" applyAlignment="1">
      <alignment horizontal="center" vertical="center" wrapText="1"/>
    </xf>
    <xf numFmtId="0" fontId="5" fillId="13" borderId="41" xfId="0" applyFont="1" applyFill="1" applyBorder="1" applyAlignment="1">
      <alignment horizontal="center" vertical="center" wrapText="1"/>
    </xf>
    <xf numFmtId="0" fontId="5" fillId="9" borderId="43" xfId="0" applyFont="1" applyFill="1" applyBorder="1" applyAlignment="1">
      <alignment horizontal="center" vertical="center" wrapText="1"/>
    </xf>
    <xf numFmtId="0" fontId="5" fillId="9" borderId="42" xfId="0" applyFont="1" applyFill="1" applyBorder="1" applyAlignment="1">
      <alignment horizontal="center" vertical="center" wrapText="1"/>
    </xf>
  </cellXfs>
  <cellStyles count="2">
    <cellStyle name="Hyperlink" xfId="1" builtinId="8"/>
    <cellStyle name="Standaard" xfId="0" builtinId="0"/>
  </cellStyles>
  <dxfs count="16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8EEC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png"/><Relationship Id="rId26" Type="http://schemas.openxmlformats.org/officeDocument/2006/relationships/image" Target="../media/image26.png"/><Relationship Id="rId3" Type="http://schemas.openxmlformats.org/officeDocument/2006/relationships/image" Target="../media/image4.png"/><Relationship Id="rId21" Type="http://schemas.openxmlformats.org/officeDocument/2006/relationships/image" Target="../media/image21.png"/><Relationship Id="rId34" Type="http://schemas.openxmlformats.org/officeDocument/2006/relationships/image" Target="../media/image3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5.png"/><Relationship Id="rId33" Type="http://schemas.openxmlformats.org/officeDocument/2006/relationships/image" Target="../media/image33.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0.png"/><Relationship Id="rId29" Type="http://schemas.openxmlformats.org/officeDocument/2006/relationships/image" Target="../media/image29.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4.png"/><Relationship Id="rId32" Type="http://schemas.openxmlformats.org/officeDocument/2006/relationships/image" Target="../media/image32.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3.png"/><Relationship Id="rId28" Type="http://schemas.openxmlformats.org/officeDocument/2006/relationships/image" Target="../media/image28.png"/><Relationship Id="rId10" Type="http://schemas.openxmlformats.org/officeDocument/2006/relationships/image" Target="../media/image11.png"/><Relationship Id="rId19" Type="http://schemas.openxmlformats.org/officeDocument/2006/relationships/image" Target="../media/image19.png"/><Relationship Id="rId31" Type="http://schemas.openxmlformats.org/officeDocument/2006/relationships/image" Target="../media/image3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342900</xdr:colOff>
      <xdr:row>0</xdr:row>
      <xdr:rowOff>106680</xdr:rowOff>
    </xdr:from>
    <xdr:to>
      <xdr:col>22</xdr:col>
      <xdr:colOff>452896</xdr:colOff>
      <xdr:row>0</xdr:row>
      <xdr:rowOff>708663</xdr:rowOff>
    </xdr:to>
    <xdr:pic>
      <xdr:nvPicPr>
        <xdr:cNvPr id="2" name="Afbeelding 1">
          <a:extLst>
            <a:ext uri="{FF2B5EF4-FFF2-40B4-BE49-F238E27FC236}">
              <a16:creationId xmlns:a16="http://schemas.microsoft.com/office/drawing/2014/main" id="{FC4B8FD8-D93C-4AEF-BE25-6C1C22550B41}"/>
            </a:ext>
          </a:extLst>
        </xdr:cNvPr>
        <xdr:cNvPicPr>
          <a:picLocks noChangeAspect="1"/>
        </xdr:cNvPicPr>
      </xdr:nvPicPr>
      <xdr:blipFill>
        <a:blip xmlns:r="http://schemas.openxmlformats.org/officeDocument/2006/relationships" r:embed="rId1"/>
        <a:stretch>
          <a:fillRect/>
        </a:stretch>
      </xdr:blipFill>
      <xdr:spPr>
        <a:xfrm>
          <a:off x="11414760" y="106680"/>
          <a:ext cx="2548396" cy="6019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xdr:colOff>
      <xdr:row>0</xdr:row>
      <xdr:rowOff>0</xdr:rowOff>
    </xdr:from>
    <xdr:to>
      <xdr:col>12</xdr:col>
      <xdr:colOff>201436</xdr:colOff>
      <xdr:row>2</xdr:row>
      <xdr:rowOff>7623</xdr:rowOff>
    </xdr:to>
    <xdr:pic>
      <xdr:nvPicPr>
        <xdr:cNvPr id="3" name="Afbeelding 2">
          <a:extLst>
            <a:ext uri="{FF2B5EF4-FFF2-40B4-BE49-F238E27FC236}">
              <a16:creationId xmlns:a16="http://schemas.microsoft.com/office/drawing/2014/main" id="{15F07469-A61A-4075-821B-B75C85B7E4DD}"/>
            </a:ext>
          </a:extLst>
        </xdr:cNvPr>
        <xdr:cNvPicPr>
          <a:picLocks noChangeAspect="1"/>
        </xdr:cNvPicPr>
      </xdr:nvPicPr>
      <xdr:blipFill>
        <a:blip xmlns:r="http://schemas.openxmlformats.org/officeDocument/2006/relationships" r:embed="rId1"/>
        <a:stretch>
          <a:fillRect/>
        </a:stretch>
      </xdr:blipFill>
      <xdr:spPr>
        <a:xfrm>
          <a:off x="11498580" y="0"/>
          <a:ext cx="2548396" cy="60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11430</xdr:rowOff>
    </xdr:from>
    <xdr:to>
      <xdr:col>1</xdr:col>
      <xdr:colOff>640080</xdr:colOff>
      <xdr:row>5</xdr:row>
      <xdr:rowOff>37610</xdr:rowOff>
    </xdr:to>
    <xdr:pic>
      <xdr:nvPicPr>
        <xdr:cNvPr id="36" name="Afbeelding 3">
          <a:extLst>
            <a:ext uri="{FF2B5EF4-FFF2-40B4-BE49-F238E27FC236}">
              <a16:creationId xmlns:a16="http://schemas.microsoft.com/office/drawing/2014/main" id="{54F3A856-EC4B-4767-8440-7AFDCC8C2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449830"/>
          <a:ext cx="601980" cy="5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5</xdr:row>
      <xdr:rowOff>38100</xdr:rowOff>
    </xdr:from>
    <xdr:to>
      <xdr:col>1</xdr:col>
      <xdr:colOff>647700</xdr:colOff>
      <xdr:row>6</xdr:row>
      <xdr:rowOff>15240</xdr:rowOff>
    </xdr:to>
    <xdr:pic>
      <xdr:nvPicPr>
        <xdr:cNvPr id="37" name="Afbeelding 4">
          <a:extLst>
            <a:ext uri="{FF2B5EF4-FFF2-40B4-BE49-F238E27FC236}">
              <a16:creationId xmlns:a16="http://schemas.microsoft.com/office/drawing/2014/main" id="{3AEE59C3-C1A1-4EB8-8535-0B97365453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 y="3108960"/>
          <a:ext cx="60198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34924</xdr:colOff>
      <xdr:row>6</xdr:row>
      <xdr:rowOff>22860</xdr:rowOff>
    </xdr:from>
    <xdr:to>
      <xdr:col>1</xdr:col>
      <xdr:colOff>670559</xdr:colOff>
      <xdr:row>6</xdr:row>
      <xdr:rowOff>609600</xdr:rowOff>
    </xdr:to>
    <xdr:pic>
      <xdr:nvPicPr>
        <xdr:cNvPr id="38" name="Afbeelding 5">
          <a:extLst>
            <a:ext uri="{FF2B5EF4-FFF2-40B4-BE49-F238E27FC236}">
              <a16:creationId xmlns:a16="http://schemas.microsoft.com/office/drawing/2014/main" id="{DE373D3B-2FC4-4232-9F23-8F43FDE4F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4524" y="3726180"/>
          <a:ext cx="63563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39335</xdr:colOff>
      <xdr:row>7</xdr:row>
      <xdr:rowOff>30480</xdr:rowOff>
    </xdr:from>
    <xdr:to>
      <xdr:col>1</xdr:col>
      <xdr:colOff>665410</xdr:colOff>
      <xdr:row>7</xdr:row>
      <xdr:rowOff>609600</xdr:rowOff>
    </xdr:to>
    <xdr:pic>
      <xdr:nvPicPr>
        <xdr:cNvPr id="39" name="Afbeelding 6">
          <a:extLst>
            <a:ext uri="{FF2B5EF4-FFF2-40B4-BE49-F238E27FC236}">
              <a16:creationId xmlns:a16="http://schemas.microsoft.com/office/drawing/2014/main" id="{CAF9A91F-4370-4351-AE0D-52E1BD144F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935" y="4366260"/>
          <a:ext cx="626075"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624840</xdr:rowOff>
    </xdr:from>
    <xdr:to>
      <xdr:col>1</xdr:col>
      <xdr:colOff>662940</xdr:colOff>
      <xdr:row>8</xdr:row>
      <xdr:rowOff>624840</xdr:rowOff>
    </xdr:to>
    <xdr:pic>
      <xdr:nvPicPr>
        <xdr:cNvPr id="40" name="Afbeelding 7">
          <a:extLst>
            <a:ext uri="{FF2B5EF4-FFF2-40B4-BE49-F238E27FC236}">
              <a16:creationId xmlns:a16="http://schemas.microsoft.com/office/drawing/2014/main" id="{75663D70-AA58-488C-911E-A9BE74E717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0080" y="4168140"/>
          <a:ext cx="63246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9</xdr:row>
      <xdr:rowOff>38100</xdr:rowOff>
    </xdr:from>
    <xdr:to>
      <xdr:col>1</xdr:col>
      <xdr:colOff>657199</xdr:colOff>
      <xdr:row>9</xdr:row>
      <xdr:rowOff>617220</xdr:rowOff>
    </xdr:to>
    <xdr:pic>
      <xdr:nvPicPr>
        <xdr:cNvPr id="41" name="Afbeelding 11">
          <a:extLst>
            <a:ext uri="{FF2B5EF4-FFF2-40B4-BE49-F238E27FC236}">
              <a16:creationId xmlns:a16="http://schemas.microsoft.com/office/drawing/2014/main" id="{9E5590BE-E00B-4EED-ACA9-50814C78C22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40080" y="5638800"/>
          <a:ext cx="626719"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33715</xdr:colOff>
      <xdr:row>10</xdr:row>
      <xdr:rowOff>14572</xdr:rowOff>
    </xdr:from>
    <xdr:to>
      <xdr:col>1</xdr:col>
      <xdr:colOff>685800</xdr:colOff>
      <xdr:row>10</xdr:row>
      <xdr:rowOff>609600</xdr:rowOff>
    </xdr:to>
    <xdr:pic>
      <xdr:nvPicPr>
        <xdr:cNvPr id="42" name="Afbeelding 12">
          <a:extLst>
            <a:ext uri="{FF2B5EF4-FFF2-40B4-BE49-F238E27FC236}">
              <a16:creationId xmlns:a16="http://schemas.microsoft.com/office/drawing/2014/main" id="{BCE3F8DE-AD1B-4CD4-BBFA-926E051A1C6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43315" y="5455252"/>
          <a:ext cx="652085" cy="59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7620</xdr:rowOff>
    </xdr:from>
    <xdr:to>
      <xdr:col>1</xdr:col>
      <xdr:colOff>662940</xdr:colOff>
      <xdr:row>14</xdr:row>
      <xdr:rowOff>0</xdr:rowOff>
    </xdr:to>
    <xdr:pic>
      <xdr:nvPicPr>
        <xdr:cNvPr id="43" name="Afbeelding 15">
          <a:extLst>
            <a:ext uri="{FF2B5EF4-FFF2-40B4-BE49-F238E27FC236}">
              <a16:creationId xmlns:a16="http://schemas.microsoft.com/office/drawing/2014/main" id="{16BAB915-ABC5-4763-BC09-BF7DED1DDB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7589520"/>
          <a:ext cx="624840"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14</xdr:row>
      <xdr:rowOff>6690</xdr:rowOff>
    </xdr:from>
    <xdr:to>
      <xdr:col>1</xdr:col>
      <xdr:colOff>655320</xdr:colOff>
      <xdr:row>15</xdr:row>
      <xdr:rowOff>7619</xdr:rowOff>
    </xdr:to>
    <xdr:pic>
      <xdr:nvPicPr>
        <xdr:cNvPr id="44" name="Afbeelding 16">
          <a:extLst>
            <a:ext uri="{FF2B5EF4-FFF2-40B4-BE49-F238E27FC236}">
              <a16:creationId xmlns:a16="http://schemas.microsoft.com/office/drawing/2014/main" id="{B77595AF-B917-4A2D-90CB-650869F1F5E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5320" y="8160090"/>
          <a:ext cx="609600" cy="572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38802</xdr:colOff>
      <xdr:row>15</xdr:row>
      <xdr:rowOff>0</xdr:rowOff>
    </xdr:from>
    <xdr:to>
      <xdr:col>1</xdr:col>
      <xdr:colOff>662940</xdr:colOff>
      <xdr:row>16</xdr:row>
      <xdr:rowOff>0</xdr:rowOff>
    </xdr:to>
    <xdr:pic>
      <xdr:nvPicPr>
        <xdr:cNvPr id="45" name="Afbeelding 17">
          <a:extLst>
            <a:ext uri="{FF2B5EF4-FFF2-40B4-BE49-F238E27FC236}">
              <a16:creationId xmlns:a16="http://schemas.microsoft.com/office/drawing/2014/main" id="{D6862144-911C-449C-82C8-57454E72D5E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8402" y="9395460"/>
          <a:ext cx="624138"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34783</xdr:colOff>
      <xdr:row>15</xdr:row>
      <xdr:rowOff>601980</xdr:rowOff>
    </xdr:from>
    <xdr:to>
      <xdr:col>1</xdr:col>
      <xdr:colOff>670560</xdr:colOff>
      <xdr:row>17</xdr:row>
      <xdr:rowOff>38892</xdr:rowOff>
    </xdr:to>
    <xdr:pic>
      <xdr:nvPicPr>
        <xdr:cNvPr id="46" name="Afbeelding 18">
          <a:extLst>
            <a:ext uri="{FF2B5EF4-FFF2-40B4-BE49-F238E27FC236}">
              <a16:creationId xmlns:a16="http://schemas.microsoft.com/office/drawing/2014/main" id="{7B3395F0-DEA0-430D-A781-214CBAF0C5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4383" y="9997440"/>
          <a:ext cx="635777" cy="701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17</xdr:row>
      <xdr:rowOff>21316</xdr:rowOff>
    </xdr:from>
    <xdr:to>
      <xdr:col>1</xdr:col>
      <xdr:colOff>655320</xdr:colOff>
      <xdr:row>18</xdr:row>
      <xdr:rowOff>37327</xdr:rowOff>
    </xdr:to>
    <xdr:pic>
      <xdr:nvPicPr>
        <xdr:cNvPr id="47" name="Afbeelding 19">
          <a:extLst>
            <a:ext uri="{FF2B5EF4-FFF2-40B4-BE49-F238E27FC236}">
              <a16:creationId xmlns:a16="http://schemas.microsoft.com/office/drawing/2014/main" id="{BF12975F-EE52-4FC0-942C-C0FDA79B35A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47700" y="9889216"/>
          <a:ext cx="617220" cy="648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45720</xdr:rowOff>
    </xdr:from>
    <xdr:to>
      <xdr:col>1</xdr:col>
      <xdr:colOff>650276</xdr:colOff>
      <xdr:row>18</xdr:row>
      <xdr:rowOff>609600</xdr:rowOff>
    </xdr:to>
    <xdr:pic>
      <xdr:nvPicPr>
        <xdr:cNvPr id="48" name="Afbeelding 20">
          <a:extLst>
            <a:ext uri="{FF2B5EF4-FFF2-40B4-BE49-F238E27FC236}">
              <a16:creationId xmlns:a16="http://schemas.microsoft.com/office/drawing/2014/main" id="{84AAA22F-A3D7-4162-8DBE-1BD350DC6D7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2460" y="11338560"/>
          <a:ext cx="627416"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590349</xdr:rowOff>
    </xdr:from>
    <xdr:to>
      <xdr:col>1</xdr:col>
      <xdr:colOff>640080</xdr:colOff>
      <xdr:row>20</xdr:row>
      <xdr:rowOff>7620</xdr:rowOff>
    </xdr:to>
    <xdr:pic>
      <xdr:nvPicPr>
        <xdr:cNvPr id="49" name="Afbeelding 21">
          <a:extLst>
            <a:ext uri="{FF2B5EF4-FFF2-40B4-BE49-F238E27FC236}">
              <a16:creationId xmlns:a16="http://schemas.microsoft.com/office/drawing/2014/main" id="{AE06627A-B9E0-4ABA-9A9D-B8AB53B5A83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32460" y="11090709"/>
          <a:ext cx="617220" cy="6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9070</xdr:colOff>
      <xdr:row>20</xdr:row>
      <xdr:rowOff>16144</xdr:rowOff>
    </xdr:from>
    <xdr:to>
      <xdr:col>1</xdr:col>
      <xdr:colOff>655320</xdr:colOff>
      <xdr:row>21</xdr:row>
      <xdr:rowOff>30479</xdr:rowOff>
    </xdr:to>
    <xdr:pic>
      <xdr:nvPicPr>
        <xdr:cNvPr id="50" name="Afbeelding 22">
          <a:extLst>
            <a:ext uri="{FF2B5EF4-FFF2-40B4-BE49-F238E27FC236}">
              <a16:creationId xmlns:a16="http://schemas.microsoft.com/office/drawing/2014/main" id="{56113AEE-6BAA-4A37-A1A2-D318492F979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18670" y="11781424"/>
          <a:ext cx="646250" cy="722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11</xdr:row>
      <xdr:rowOff>7620</xdr:rowOff>
    </xdr:from>
    <xdr:to>
      <xdr:col>1</xdr:col>
      <xdr:colOff>640080</xdr:colOff>
      <xdr:row>11</xdr:row>
      <xdr:rowOff>617220</xdr:rowOff>
    </xdr:to>
    <xdr:pic>
      <xdr:nvPicPr>
        <xdr:cNvPr id="51" name="Afbeelding 50">
          <a:extLst>
            <a:ext uri="{FF2B5EF4-FFF2-40B4-BE49-F238E27FC236}">
              <a16:creationId xmlns:a16="http://schemas.microsoft.com/office/drawing/2014/main" id="{1EA93EAC-8593-4174-93C1-79C66848BBCD}"/>
            </a:ext>
          </a:extLst>
        </xdr:cNvPr>
        <xdr:cNvPicPr/>
      </xdr:nvPicPr>
      <xdr:blipFill>
        <a:blip xmlns:r="http://schemas.openxmlformats.org/officeDocument/2006/relationships" r:embed="rId16" cstate="print">
          <a:extLst>
            <a:ext uri="{28A0092B-C50C-407E-A947-70E740481C1C}">
              <a14:useLocalDpi xmlns:a14="http://schemas.microsoft.com/office/drawing/2010/main"/>
            </a:ext>
          </a:extLst>
        </a:blip>
        <a:stretch>
          <a:fillRect/>
        </a:stretch>
      </xdr:blipFill>
      <xdr:spPr>
        <a:xfrm>
          <a:off x="655320" y="6873240"/>
          <a:ext cx="594360" cy="609600"/>
        </a:xfrm>
        <a:prstGeom prst="rect">
          <a:avLst/>
        </a:prstGeom>
      </xdr:spPr>
    </xdr:pic>
    <xdr:clientData/>
  </xdr:twoCellAnchor>
  <xdr:twoCellAnchor editAs="oneCell">
    <xdr:from>
      <xdr:col>1</xdr:col>
      <xdr:colOff>45720</xdr:colOff>
      <xdr:row>12</xdr:row>
      <xdr:rowOff>7620</xdr:rowOff>
    </xdr:from>
    <xdr:to>
      <xdr:col>1</xdr:col>
      <xdr:colOff>647700</xdr:colOff>
      <xdr:row>13</xdr:row>
      <xdr:rowOff>0</xdr:rowOff>
    </xdr:to>
    <xdr:pic>
      <xdr:nvPicPr>
        <xdr:cNvPr id="52" name="Afbeelding 51">
          <a:extLst>
            <a:ext uri="{FF2B5EF4-FFF2-40B4-BE49-F238E27FC236}">
              <a16:creationId xmlns:a16="http://schemas.microsoft.com/office/drawing/2014/main" id="{ADC2B4E9-CECB-4DDC-9875-62E2F6532D84}"/>
            </a:ext>
          </a:extLst>
        </xdr:cNvPr>
        <xdr:cNvPicPr/>
      </xdr:nvPicPr>
      <xdr:blipFill>
        <a:blip xmlns:r="http://schemas.openxmlformats.org/officeDocument/2006/relationships" r:embed="rId17" cstate="print">
          <a:extLst>
            <a:ext uri="{28A0092B-C50C-407E-A947-70E740481C1C}">
              <a14:useLocalDpi xmlns:a14="http://schemas.microsoft.com/office/drawing/2010/main"/>
            </a:ext>
          </a:extLst>
        </a:blip>
        <a:stretch>
          <a:fillRect/>
        </a:stretch>
      </xdr:blipFill>
      <xdr:spPr>
        <a:xfrm>
          <a:off x="655320" y="6537960"/>
          <a:ext cx="601980" cy="624840"/>
        </a:xfrm>
        <a:prstGeom prst="rect">
          <a:avLst/>
        </a:prstGeom>
      </xdr:spPr>
    </xdr:pic>
    <xdr:clientData/>
  </xdr:twoCellAnchor>
  <xdr:twoCellAnchor editAs="oneCell">
    <xdr:from>
      <xdr:col>7</xdr:col>
      <xdr:colOff>0</xdr:colOff>
      <xdr:row>0</xdr:row>
      <xdr:rowOff>201421</xdr:rowOff>
    </xdr:from>
    <xdr:to>
      <xdr:col>7</xdr:col>
      <xdr:colOff>1866900</xdr:colOff>
      <xdr:row>2</xdr:row>
      <xdr:rowOff>109021</xdr:rowOff>
    </xdr:to>
    <xdr:pic>
      <xdr:nvPicPr>
        <xdr:cNvPr id="2" name="Afbeelding 1">
          <a:extLst>
            <a:ext uri="{FF2B5EF4-FFF2-40B4-BE49-F238E27FC236}">
              <a16:creationId xmlns:a16="http://schemas.microsoft.com/office/drawing/2014/main" id="{A5442166-4D62-4FC4-B172-4C00BFD36966}"/>
            </a:ext>
          </a:extLst>
        </xdr:cNvPr>
        <xdr:cNvPicPr>
          <a:picLocks noChangeAspect="1"/>
        </xdr:cNvPicPr>
      </xdr:nvPicPr>
      <xdr:blipFill>
        <a:blip xmlns:r="http://schemas.openxmlformats.org/officeDocument/2006/relationships" r:embed="rId18"/>
        <a:stretch>
          <a:fillRect/>
        </a:stretch>
      </xdr:blipFill>
      <xdr:spPr>
        <a:xfrm>
          <a:off x="3329940" y="201421"/>
          <a:ext cx="1866900" cy="441000"/>
        </a:xfrm>
        <a:prstGeom prst="rect">
          <a:avLst/>
        </a:prstGeom>
      </xdr:spPr>
    </xdr:pic>
    <xdr:clientData/>
  </xdr:twoCellAnchor>
  <xdr:twoCellAnchor editAs="oneCell">
    <xdr:from>
      <xdr:col>1</xdr:col>
      <xdr:colOff>15240</xdr:colOff>
      <xdr:row>4</xdr:row>
      <xdr:rowOff>0</xdr:rowOff>
    </xdr:from>
    <xdr:to>
      <xdr:col>2</xdr:col>
      <xdr:colOff>0</xdr:colOff>
      <xdr:row>5</xdr:row>
      <xdr:rowOff>38100</xdr:rowOff>
    </xdr:to>
    <xdr:pic>
      <xdr:nvPicPr>
        <xdr:cNvPr id="20" name="Afbeelding 19">
          <a:extLst>
            <a:ext uri="{FF2B5EF4-FFF2-40B4-BE49-F238E27FC236}">
              <a16:creationId xmlns:a16="http://schemas.microsoft.com/office/drawing/2014/main" id="{2B266E35-BC1F-49C3-8C3C-1FEAED2F602E}"/>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640080" y="1630680"/>
          <a:ext cx="670560" cy="670560"/>
        </a:xfrm>
        <a:prstGeom prst="rect">
          <a:avLst/>
        </a:prstGeom>
      </xdr:spPr>
    </xdr:pic>
    <xdr:clientData/>
  </xdr:twoCellAnchor>
  <xdr:twoCellAnchor editAs="oneCell">
    <xdr:from>
      <xdr:col>1</xdr:col>
      <xdr:colOff>22860</xdr:colOff>
      <xdr:row>4</xdr:row>
      <xdr:rowOff>624840</xdr:rowOff>
    </xdr:from>
    <xdr:to>
      <xdr:col>2</xdr:col>
      <xdr:colOff>0</xdr:colOff>
      <xdr:row>6</xdr:row>
      <xdr:rowOff>22860</xdr:rowOff>
    </xdr:to>
    <xdr:pic>
      <xdr:nvPicPr>
        <xdr:cNvPr id="21" name="Afbeelding 20">
          <a:extLst>
            <a:ext uri="{FF2B5EF4-FFF2-40B4-BE49-F238E27FC236}">
              <a16:creationId xmlns:a16="http://schemas.microsoft.com/office/drawing/2014/main" id="{3D9EAF1A-5348-4DE0-9872-F9C700457E7E}"/>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647700" y="2270760"/>
          <a:ext cx="662940" cy="662940"/>
        </a:xfrm>
        <a:prstGeom prst="rect">
          <a:avLst/>
        </a:prstGeom>
      </xdr:spPr>
    </xdr:pic>
    <xdr:clientData/>
  </xdr:twoCellAnchor>
  <xdr:twoCellAnchor editAs="oneCell">
    <xdr:from>
      <xdr:col>1</xdr:col>
      <xdr:colOff>15240</xdr:colOff>
      <xdr:row>5</xdr:row>
      <xdr:rowOff>624840</xdr:rowOff>
    </xdr:from>
    <xdr:to>
      <xdr:col>2</xdr:col>
      <xdr:colOff>0</xdr:colOff>
      <xdr:row>7</xdr:row>
      <xdr:rowOff>30480</xdr:rowOff>
    </xdr:to>
    <xdr:pic>
      <xdr:nvPicPr>
        <xdr:cNvPr id="22" name="Afbeelding 21">
          <a:extLst>
            <a:ext uri="{FF2B5EF4-FFF2-40B4-BE49-F238E27FC236}">
              <a16:creationId xmlns:a16="http://schemas.microsoft.com/office/drawing/2014/main" id="{1CBB0E36-8A1A-45FB-8494-7494C851C89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640080" y="2903220"/>
          <a:ext cx="670560" cy="670560"/>
        </a:xfrm>
        <a:prstGeom prst="rect">
          <a:avLst/>
        </a:prstGeom>
      </xdr:spPr>
    </xdr:pic>
    <xdr:clientData/>
  </xdr:twoCellAnchor>
  <xdr:twoCellAnchor editAs="oneCell">
    <xdr:from>
      <xdr:col>1</xdr:col>
      <xdr:colOff>15240</xdr:colOff>
      <xdr:row>7</xdr:row>
      <xdr:rowOff>0</xdr:rowOff>
    </xdr:from>
    <xdr:to>
      <xdr:col>1</xdr:col>
      <xdr:colOff>678180</xdr:colOff>
      <xdr:row>8</xdr:row>
      <xdr:rowOff>30480</xdr:rowOff>
    </xdr:to>
    <xdr:pic>
      <xdr:nvPicPr>
        <xdr:cNvPr id="23" name="Afbeelding 22">
          <a:extLst>
            <a:ext uri="{FF2B5EF4-FFF2-40B4-BE49-F238E27FC236}">
              <a16:creationId xmlns:a16="http://schemas.microsoft.com/office/drawing/2014/main" id="{EB6512FD-B4E9-4781-B6FE-2166694B62E5}"/>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640080" y="3543300"/>
          <a:ext cx="662940" cy="662940"/>
        </a:xfrm>
        <a:prstGeom prst="rect">
          <a:avLst/>
        </a:prstGeom>
      </xdr:spPr>
    </xdr:pic>
    <xdr:clientData/>
  </xdr:twoCellAnchor>
  <xdr:twoCellAnchor editAs="oneCell">
    <xdr:from>
      <xdr:col>1</xdr:col>
      <xdr:colOff>22860</xdr:colOff>
      <xdr:row>7</xdr:row>
      <xdr:rowOff>624840</xdr:rowOff>
    </xdr:from>
    <xdr:to>
      <xdr:col>1</xdr:col>
      <xdr:colOff>678180</xdr:colOff>
      <xdr:row>9</xdr:row>
      <xdr:rowOff>15240</xdr:rowOff>
    </xdr:to>
    <xdr:pic>
      <xdr:nvPicPr>
        <xdr:cNvPr id="24" name="Afbeelding 23">
          <a:extLst>
            <a:ext uri="{FF2B5EF4-FFF2-40B4-BE49-F238E27FC236}">
              <a16:creationId xmlns:a16="http://schemas.microsoft.com/office/drawing/2014/main" id="{1F675135-DE84-41D0-BB1C-1B4620C59320}"/>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47700" y="4168140"/>
          <a:ext cx="655320" cy="655320"/>
        </a:xfrm>
        <a:prstGeom prst="rect">
          <a:avLst/>
        </a:prstGeom>
      </xdr:spPr>
    </xdr:pic>
    <xdr:clientData/>
  </xdr:twoCellAnchor>
  <xdr:twoCellAnchor editAs="oneCell">
    <xdr:from>
      <xdr:col>1</xdr:col>
      <xdr:colOff>22860</xdr:colOff>
      <xdr:row>8</xdr:row>
      <xdr:rowOff>609600</xdr:rowOff>
    </xdr:from>
    <xdr:to>
      <xdr:col>1</xdr:col>
      <xdr:colOff>678180</xdr:colOff>
      <xdr:row>10</xdr:row>
      <xdr:rowOff>0</xdr:rowOff>
    </xdr:to>
    <xdr:pic>
      <xdr:nvPicPr>
        <xdr:cNvPr id="25" name="Afbeelding 24">
          <a:extLst>
            <a:ext uri="{FF2B5EF4-FFF2-40B4-BE49-F238E27FC236}">
              <a16:creationId xmlns:a16="http://schemas.microsoft.com/office/drawing/2014/main" id="{6335E0A0-A0D9-4F0A-941F-876FC672056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647700" y="4785360"/>
          <a:ext cx="655320" cy="655320"/>
        </a:xfrm>
        <a:prstGeom prst="rect">
          <a:avLst/>
        </a:prstGeom>
      </xdr:spPr>
    </xdr:pic>
    <xdr:clientData/>
  </xdr:twoCellAnchor>
  <xdr:twoCellAnchor editAs="oneCell">
    <xdr:from>
      <xdr:col>1</xdr:col>
      <xdr:colOff>22860</xdr:colOff>
      <xdr:row>9</xdr:row>
      <xdr:rowOff>617220</xdr:rowOff>
    </xdr:from>
    <xdr:to>
      <xdr:col>1</xdr:col>
      <xdr:colOff>678180</xdr:colOff>
      <xdr:row>11</xdr:row>
      <xdr:rowOff>7620</xdr:rowOff>
    </xdr:to>
    <xdr:pic>
      <xdr:nvPicPr>
        <xdr:cNvPr id="26" name="Afbeelding 25">
          <a:extLst>
            <a:ext uri="{FF2B5EF4-FFF2-40B4-BE49-F238E27FC236}">
              <a16:creationId xmlns:a16="http://schemas.microsoft.com/office/drawing/2014/main" id="{43D44C9C-C8FC-43C8-81E6-0FA3470AF46A}"/>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647700" y="5425440"/>
          <a:ext cx="655320" cy="655320"/>
        </a:xfrm>
        <a:prstGeom prst="rect">
          <a:avLst/>
        </a:prstGeom>
      </xdr:spPr>
    </xdr:pic>
    <xdr:clientData/>
  </xdr:twoCellAnchor>
  <xdr:twoCellAnchor editAs="oneCell">
    <xdr:from>
      <xdr:col>1</xdr:col>
      <xdr:colOff>15240</xdr:colOff>
      <xdr:row>10</xdr:row>
      <xdr:rowOff>609600</xdr:rowOff>
    </xdr:from>
    <xdr:to>
      <xdr:col>1</xdr:col>
      <xdr:colOff>670560</xdr:colOff>
      <xdr:row>12</xdr:row>
      <xdr:rowOff>0</xdr:rowOff>
    </xdr:to>
    <xdr:pic>
      <xdr:nvPicPr>
        <xdr:cNvPr id="27" name="Afbeelding 26">
          <a:extLst>
            <a:ext uri="{FF2B5EF4-FFF2-40B4-BE49-F238E27FC236}">
              <a16:creationId xmlns:a16="http://schemas.microsoft.com/office/drawing/2014/main" id="{260B4E95-5381-4C99-976B-313B3A170C62}"/>
            </a:ext>
          </a:extLst>
        </xdr:cNvPr>
        <xdr:cNvPicPr>
          <a:picLocks noChangeAspect="1"/>
        </xdr:cNvPicPr>
      </xdr:nvPicPr>
      <xdr:blipFill>
        <a:blip xmlns:r="http://schemas.openxmlformats.org/officeDocument/2006/relationships" r:embed="rId26" cstate="print">
          <a:extLst>
            <a:ext uri="{28A0092B-C50C-407E-A947-70E740481C1C}">
              <a14:useLocalDpi xmlns:a14="http://schemas.microsoft.com/office/drawing/2010/main" val="0"/>
            </a:ext>
          </a:extLst>
        </a:blip>
        <a:stretch>
          <a:fillRect/>
        </a:stretch>
      </xdr:blipFill>
      <xdr:spPr>
        <a:xfrm>
          <a:off x="640080" y="6050280"/>
          <a:ext cx="655320" cy="655320"/>
        </a:xfrm>
        <a:prstGeom prst="rect">
          <a:avLst/>
        </a:prstGeom>
      </xdr:spPr>
    </xdr:pic>
    <xdr:clientData/>
  </xdr:twoCellAnchor>
  <xdr:twoCellAnchor editAs="oneCell">
    <xdr:from>
      <xdr:col>1</xdr:col>
      <xdr:colOff>15240</xdr:colOff>
      <xdr:row>12</xdr:row>
      <xdr:rowOff>0</xdr:rowOff>
    </xdr:from>
    <xdr:to>
      <xdr:col>1</xdr:col>
      <xdr:colOff>670560</xdr:colOff>
      <xdr:row>13</xdr:row>
      <xdr:rowOff>22860</xdr:rowOff>
    </xdr:to>
    <xdr:pic>
      <xdr:nvPicPr>
        <xdr:cNvPr id="28" name="Afbeelding 27">
          <a:extLst>
            <a:ext uri="{FF2B5EF4-FFF2-40B4-BE49-F238E27FC236}">
              <a16:creationId xmlns:a16="http://schemas.microsoft.com/office/drawing/2014/main" id="{E06D7B09-FAEC-42D6-83FD-1E0815A79EB2}"/>
            </a:ext>
          </a:extLst>
        </xdr:cNvPr>
        <xdr:cNvPicPr>
          <a:picLocks noChangeAspect="1"/>
        </xdr:cNvPicPr>
      </xdr:nvPicPr>
      <xdr:blipFill>
        <a:blip xmlns:r="http://schemas.openxmlformats.org/officeDocument/2006/relationships" r:embed="rId27" cstate="print">
          <a:extLst>
            <a:ext uri="{28A0092B-C50C-407E-A947-70E740481C1C}">
              <a14:useLocalDpi xmlns:a14="http://schemas.microsoft.com/office/drawing/2010/main" val="0"/>
            </a:ext>
          </a:extLst>
        </a:blip>
        <a:stretch>
          <a:fillRect/>
        </a:stretch>
      </xdr:blipFill>
      <xdr:spPr>
        <a:xfrm>
          <a:off x="640080" y="6705600"/>
          <a:ext cx="655320" cy="655320"/>
        </a:xfrm>
        <a:prstGeom prst="rect">
          <a:avLst/>
        </a:prstGeom>
      </xdr:spPr>
    </xdr:pic>
    <xdr:clientData/>
  </xdr:twoCellAnchor>
  <xdr:twoCellAnchor editAs="oneCell">
    <xdr:from>
      <xdr:col>1</xdr:col>
      <xdr:colOff>15240</xdr:colOff>
      <xdr:row>13</xdr:row>
      <xdr:rowOff>0</xdr:rowOff>
    </xdr:from>
    <xdr:to>
      <xdr:col>1</xdr:col>
      <xdr:colOff>678180</xdr:colOff>
      <xdr:row>14</xdr:row>
      <xdr:rowOff>30480</xdr:rowOff>
    </xdr:to>
    <xdr:pic>
      <xdr:nvPicPr>
        <xdr:cNvPr id="29" name="Afbeelding 28">
          <a:extLst>
            <a:ext uri="{FF2B5EF4-FFF2-40B4-BE49-F238E27FC236}">
              <a16:creationId xmlns:a16="http://schemas.microsoft.com/office/drawing/2014/main" id="{3D41D4A9-612D-41D7-8099-1E142E10B487}"/>
            </a:ext>
          </a:extLst>
        </xdr:cNvPr>
        <xdr:cNvPicPr>
          <a:picLocks noChangeAspect="1"/>
        </xdr:cNvPicPr>
      </xdr:nvPicPr>
      <xdr:blipFill>
        <a:blip xmlns:r="http://schemas.openxmlformats.org/officeDocument/2006/relationships" r:embed="rId28" cstate="print">
          <a:extLst>
            <a:ext uri="{28A0092B-C50C-407E-A947-70E740481C1C}">
              <a14:useLocalDpi xmlns:a14="http://schemas.microsoft.com/office/drawing/2010/main" val="0"/>
            </a:ext>
          </a:extLst>
        </a:blip>
        <a:stretch>
          <a:fillRect/>
        </a:stretch>
      </xdr:blipFill>
      <xdr:spPr>
        <a:xfrm>
          <a:off x="640080" y="7338060"/>
          <a:ext cx="662940" cy="662940"/>
        </a:xfrm>
        <a:prstGeom prst="rect">
          <a:avLst/>
        </a:prstGeom>
      </xdr:spPr>
    </xdr:pic>
    <xdr:clientData/>
  </xdr:twoCellAnchor>
  <xdr:twoCellAnchor editAs="oneCell">
    <xdr:from>
      <xdr:col>1</xdr:col>
      <xdr:colOff>22860</xdr:colOff>
      <xdr:row>13</xdr:row>
      <xdr:rowOff>617220</xdr:rowOff>
    </xdr:from>
    <xdr:to>
      <xdr:col>1</xdr:col>
      <xdr:colOff>670560</xdr:colOff>
      <xdr:row>14</xdr:row>
      <xdr:rowOff>617220</xdr:rowOff>
    </xdr:to>
    <xdr:pic>
      <xdr:nvPicPr>
        <xdr:cNvPr id="30" name="Afbeelding 29">
          <a:extLst>
            <a:ext uri="{FF2B5EF4-FFF2-40B4-BE49-F238E27FC236}">
              <a16:creationId xmlns:a16="http://schemas.microsoft.com/office/drawing/2014/main" id="{37544BFD-982B-4BA9-89A2-E9A4D48FB7E2}"/>
            </a:ext>
          </a:extLst>
        </xdr:cNvPr>
        <xdr:cNvPicPr>
          <a:picLocks noChangeAspect="1"/>
        </xdr:cNvPicPr>
      </xdr:nvPicPr>
      <xdr:blipFill>
        <a:blip xmlns:r="http://schemas.openxmlformats.org/officeDocument/2006/relationships" r:embed="rId29" cstate="print">
          <a:extLst>
            <a:ext uri="{28A0092B-C50C-407E-A947-70E740481C1C}">
              <a14:useLocalDpi xmlns:a14="http://schemas.microsoft.com/office/drawing/2010/main" val="0"/>
            </a:ext>
          </a:extLst>
        </a:blip>
        <a:stretch>
          <a:fillRect/>
        </a:stretch>
      </xdr:blipFill>
      <xdr:spPr>
        <a:xfrm>
          <a:off x="647700" y="7955280"/>
          <a:ext cx="647700" cy="632460"/>
        </a:xfrm>
        <a:prstGeom prst="rect">
          <a:avLst/>
        </a:prstGeom>
      </xdr:spPr>
    </xdr:pic>
    <xdr:clientData/>
  </xdr:twoCellAnchor>
  <xdr:twoCellAnchor editAs="oneCell">
    <xdr:from>
      <xdr:col>1</xdr:col>
      <xdr:colOff>22860</xdr:colOff>
      <xdr:row>14</xdr:row>
      <xdr:rowOff>624840</xdr:rowOff>
    </xdr:from>
    <xdr:to>
      <xdr:col>1</xdr:col>
      <xdr:colOff>670560</xdr:colOff>
      <xdr:row>16</xdr:row>
      <xdr:rowOff>7620</xdr:rowOff>
    </xdr:to>
    <xdr:pic>
      <xdr:nvPicPr>
        <xdr:cNvPr id="31" name="Afbeelding 30">
          <a:extLst>
            <a:ext uri="{FF2B5EF4-FFF2-40B4-BE49-F238E27FC236}">
              <a16:creationId xmlns:a16="http://schemas.microsoft.com/office/drawing/2014/main" id="{413695E0-F997-4B89-B63E-0751DC2A321D}"/>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647700" y="8595360"/>
          <a:ext cx="647700" cy="647700"/>
        </a:xfrm>
        <a:prstGeom prst="rect">
          <a:avLst/>
        </a:prstGeom>
      </xdr:spPr>
    </xdr:pic>
    <xdr:clientData/>
  </xdr:twoCellAnchor>
  <xdr:twoCellAnchor editAs="oneCell">
    <xdr:from>
      <xdr:col>1</xdr:col>
      <xdr:colOff>15240</xdr:colOff>
      <xdr:row>15</xdr:row>
      <xdr:rowOff>624840</xdr:rowOff>
    </xdr:from>
    <xdr:to>
      <xdr:col>1</xdr:col>
      <xdr:colOff>670560</xdr:colOff>
      <xdr:row>17</xdr:row>
      <xdr:rowOff>15240</xdr:rowOff>
    </xdr:to>
    <xdr:pic>
      <xdr:nvPicPr>
        <xdr:cNvPr id="32" name="Afbeelding 31">
          <a:extLst>
            <a:ext uri="{FF2B5EF4-FFF2-40B4-BE49-F238E27FC236}">
              <a16:creationId xmlns:a16="http://schemas.microsoft.com/office/drawing/2014/main" id="{23CDB241-0620-4186-A0D7-C030E7837D44}"/>
            </a:ext>
          </a:extLst>
        </xdr:cNvPr>
        <xdr:cNvPicPr>
          <a:picLocks noChangeAspect="1"/>
        </xdr:cNvPicPr>
      </xdr:nvPicPr>
      <xdr:blipFill>
        <a:blip xmlns:r="http://schemas.openxmlformats.org/officeDocument/2006/relationships" r:embed="rId31" cstate="print">
          <a:extLst>
            <a:ext uri="{28A0092B-C50C-407E-A947-70E740481C1C}">
              <a14:useLocalDpi xmlns:a14="http://schemas.microsoft.com/office/drawing/2010/main" val="0"/>
            </a:ext>
          </a:extLst>
        </a:blip>
        <a:stretch>
          <a:fillRect/>
        </a:stretch>
      </xdr:blipFill>
      <xdr:spPr>
        <a:xfrm>
          <a:off x="640080" y="9227820"/>
          <a:ext cx="655320" cy="655320"/>
        </a:xfrm>
        <a:prstGeom prst="rect">
          <a:avLst/>
        </a:prstGeom>
      </xdr:spPr>
    </xdr:pic>
    <xdr:clientData/>
  </xdr:twoCellAnchor>
  <xdr:twoCellAnchor editAs="oneCell">
    <xdr:from>
      <xdr:col>1</xdr:col>
      <xdr:colOff>22860</xdr:colOff>
      <xdr:row>16</xdr:row>
      <xdr:rowOff>617220</xdr:rowOff>
    </xdr:from>
    <xdr:to>
      <xdr:col>1</xdr:col>
      <xdr:colOff>678180</xdr:colOff>
      <xdr:row>18</xdr:row>
      <xdr:rowOff>7620</xdr:rowOff>
    </xdr:to>
    <xdr:pic>
      <xdr:nvPicPr>
        <xdr:cNvPr id="33" name="Afbeelding 32">
          <a:extLst>
            <a:ext uri="{FF2B5EF4-FFF2-40B4-BE49-F238E27FC236}">
              <a16:creationId xmlns:a16="http://schemas.microsoft.com/office/drawing/2014/main" id="{41D27BE3-8678-4A5B-A934-D5925F346D95}"/>
            </a:ext>
          </a:extLst>
        </xdr:cNvPr>
        <xdr:cNvPicPr>
          <a:picLocks noChangeAspect="1"/>
        </xdr:cNvPicPr>
      </xdr:nvPicPr>
      <xdr:blipFill>
        <a:blip xmlns:r="http://schemas.openxmlformats.org/officeDocument/2006/relationships" r:embed="rId32" cstate="print">
          <a:extLst>
            <a:ext uri="{28A0092B-C50C-407E-A947-70E740481C1C}">
              <a14:useLocalDpi xmlns:a14="http://schemas.microsoft.com/office/drawing/2010/main" val="0"/>
            </a:ext>
          </a:extLst>
        </a:blip>
        <a:stretch>
          <a:fillRect/>
        </a:stretch>
      </xdr:blipFill>
      <xdr:spPr>
        <a:xfrm>
          <a:off x="647700" y="9852660"/>
          <a:ext cx="655320" cy="655320"/>
        </a:xfrm>
        <a:prstGeom prst="rect">
          <a:avLst/>
        </a:prstGeom>
      </xdr:spPr>
    </xdr:pic>
    <xdr:clientData/>
  </xdr:twoCellAnchor>
  <xdr:twoCellAnchor editAs="oneCell">
    <xdr:from>
      <xdr:col>1</xdr:col>
      <xdr:colOff>15240</xdr:colOff>
      <xdr:row>17</xdr:row>
      <xdr:rowOff>609600</xdr:rowOff>
    </xdr:from>
    <xdr:to>
      <xdr:col>1</xdr:col>
      <xdr:colOff>670560</xdr:colOff>
      <xdr:row>19</xdr:row>
      <xdr:rowOff>0</xdr:rowOff>
    </xdr:to>
    <xdr:pic>
      <xdr:nvPicPr>
        <xdr:cNvPr id="34" name="Afbeelding 33">
          <a:extLst>
            <a:ext uri="{FF2B5EF4-FFF2-40B4-BE49-F238E27FC236}">
              <a16:creationId xmlns:a16="http://schemas.microsoft.com/office/drawing/2014/main" id="{0E7B5413-2FF1-4B79-8AAB-6BA92491867A}"/>
            </a:ext>
          </a:extLst>
        </xdr:cNvPr>
        <xdr:cNvPicPr>
          <a:picLocks noChangeAspect="1"/>
        </xdr:cNvPicPr>
      </xdr:nvPicPr>
      <xdr:blipFill>
        <a:blip xmlns:r="http://schemas.openxmlformats.org/officeDocument/2006/relationships" r:embed="rId33" cstate="print">
          <a:extLst>
            <a:ext uri="{28A0092B-C50C-407E-A947-70E740481C1C}">
              <a14:useLocalDpi xmlns:a14="http://schemas.microsoft.com/office/drawing/2010/main" val="0"/>
            </a:ext>
          </a:extLst>
        </a:blip>
        <a:stretch>
          <a:fillRect/>
        </a:stretch>
      </xdr:blipFill>
      <xdr:spPr>
        <a:xfrm>
          <a:off x="640080" y="10477500"/>
          <a:ext cx="655320" cy="655320"/>
        </a:xfrm>
        <a:prstGeom prst="rect">
          <a:avLst/>
        </a:prstGeom>
      </xdr:spPr>
    </xdr:pic>
    <xdr:clientData/>
  </xdr:twoCellAnchor>
  <xdr:twoCellAnchor editAs="oneCell">
    <xdr:from>
      <xdr:col>1</xdr:col>
      <xdr:colOff>0</xdr:colOff>
      <xdr:row>18</xdr:row>
      <xdr:rowOff>617220</xdr:rowOff>
    </xdr:from>
    <xdr:to>
      <xdr:col>1</xdr:col>
      <xdr:colOff>670560</xdr:colOff>
      <xdr:row>20</xdr:row>
      <xdr:rowOff>22860</xdr:rowOff>
    </xdr:to>
    <xdr:pic>
      <xdr:nvPicPr>
        <xdr:cNvPr id="35" name="Afbeelding 34">
          <a:extLst>
            <a:ext uri="{FF2B5EF4-FFF2-40B4-BE49-F238E27FC236}">
              <a16:creationId xmlns:a16="http://schemas.microsoft.com/office/drawing/2014/main" id="{9963BD84-9FB5-42DC-A758-2256836BA153}"/>
            </a:ext>
          </a:extLst>
        </xdr:cNvPr>
        <xdr:cNvPicPr>
          <a:picLocks noChangeAspect="1"/>
        </xdr:cNvPicPr>
      </xdr:nvPicPr>
      <xdr:blipFill>
        <a:blip xmlns:r="http://schemas.openxmlformats.org/officeDocument/2006/relationships" r:embed="rId34" cstate="print">
          <a:extLst>
            <a:ext uri="{28A0092B-C50C-407E-A947-70E740481C1C}">
              <a14:useLocalDpi xmlns:a14="http://schemas.microsoft.com/office/drawing/2010/main" val="0"/>
            </a:ext>
          </a:extLst>
        </a:blip>
        <a:stretch>
          <a:fillRect/>
        </a:stretch>
      </xdr:blipFill>
      <xdr:spPr>
        <a:xfrm>
          <a:off x="624840" y="11117580"/>
          <a:ext cx="670560" cy="670560"/>
        </a:xfrm>
        <a:prstGeom prst="rect">
          <a:avLst/>
        </a:prstGeom>
      </xdr:spPr>
    </xdr:pic>
    <xdr:clientData/>
  </xdr:twoCellAnchor>
  <xdr:twoCellAnchor editAs="oneCell">
    <xdr:from>
      <xdr:col>1</xdr:col>
      <xdr:colOff>7620</xdr:colOff>
      <xdr:row>20</xdr:row>
      <xdr:rowOff>38100</xdr:rowOff>
    </xdr:from>
    <xdr:to>
      <xdr:col>2</xdr:col>
      <xdr:colOff>0</xdr:colOff>
      <xdr:row>21</xdr:row>
      <xdr:rowOff>7620</xdr:rowOff>
    </xdr:to>
    <xdr:pic>
      <xdr:nvPicPr>
        <xdr:cNvPr id="53" name="Afbeelding 52">
          <a:extLst>
            <a:ext uri="{FF2B5EF4-FFF2-40B4-BE49-F238E27FC236}">
              <a16:creationId xmlns:a16="http://schemas.microsoft.com/office/drawing/2014/main" id="{9822BEAD-C2D6-42A9-81B5-815649767167}"/>
            </a:ext>
          </a:extLst>
        </xdr:cNvPr>
        <xdr:cNvPicPr>
          <a:picLocks noChangeAspect="1"/>
        </xdr:cNvPicPr>
      </xdr:nvPicPr>
      <xdr:blipFill>
        <a:blip xmlns:r="http://schemas.openxmlformats.org/officeDocument/2006/relationships" r:embed="rId35" cstate="print">
          <a:extLst>
            <a:ext uri="{28A0092B-C50C-407E-A947-70E740481C1C}">
              <a14:useLocalDpi xmlns:a14="http://schemas.microsoft.com/office/drawing/2010/main" val="0"/>
            </a:ext>
          </a:extLst>
        </a:blip>
        <a:stretch>
          <a:fillRect/>
        </a:stretch>
      </xdr:blipFill>
      <xdr:spPr>
        <a:xfrm>
          <a:off x="632460" y="11803380"/>
          <a:ext cx="678180" cy="6781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278130</xdr:colOff>
      <xdr:row>0</xdr:row>
      <xdr:rowOff>31629</xdr:rowOff>
    </xdr:from>
    <xdr:to>
      <xdr:col>7</xdr:col>
      <xdr:colOff>444500</xdr:colOff>
      <xdr:row>2</xdr:row>
      <xdr:rowOff>110026</xdr:rowOff>
    </xdr:to>
    <xdr:pic>
      <xdr:nvPicPr>
        <xdr:cNvPr id="2" name="Afbeelding 1">
          <a:extLst>
            <a:ext uri="{FF2B5EF4-FFF2-40B4-BE49-F238E27FC236}">
              <a16:creationId xmlns:a16="http://schemas.microsoft.com/office/drawing/2014/main" id="{831AFA85-A31C-4B76-8AB7-83D03A6DEF89}"/>
            </a:ext>
          </a:extLst>
        </xdr:cNvPr>
        <xdr:cNvPicPr>
          <a:picLocks noChangeAspect="1"/>
        </xdr:cNvPicPr>
      </xdr:nvPicPr>
      <xdr:blipFill>
        <a:blip xmlns:r="http://schemas.openxmlformats.org/officeDocument/2006/relationships" r:embed="rId1"/>
        <a:stretch>
          <a:fillRect/>
        </a:stretch>
      </xdr:blipFill>
      <xdr:spPr>
        <a:xfrm>
          <a:off x="4993005" y="31629"/>
          <a:ext cx="2166620" cy="5149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dgs.be/fr/sdgs/10-inegalites-reduites" TargetMode="External"/><Relationship Id="rId13" Type="http://schemas.openxmlformats.org/officeDocument/2006/relationships/hyperlink" Target="https://www.sdgs.be/fr/sdgs/15-vie-terrestre" TargetMode="External"/><Relationship Id="rId18" Type="http://schemas.openxmlformats.org/officeDocument/2006/relationships/printerSettings" Target="../printerSettings/printerSettings2.bin"/><Relationship Id="rId3" Type="http://schemas.openxmlformats.org/officeDocument/2006/relationships/hyperlink" Target="https://www.sdgs.be/fr/sdgs/5-egalite-entre-les-sexes" TargetMode="External"/><Relationship Id="rId7" Type="http://schemas.openxmlformats.org/officeDocument/2006/relationships/hyperlink" Target="https://www.sdgs.be/fr/sdgs/9-industrie-innovation-et-infrastructure" TargetMode="External"/><Relationship Id="rId12" Type="http://schemas.openxmlformats.org/officeDocument/2006/relationships/hyperlink" Target="https://www.sdgs.be/fr/sdgs/14-vie-aquatique" TargetMode="External"/><Relationship Id="rId17" Type="http://schemas.openxmlformats.org/officeDocument/2006/relationships/hyperlink" Target="https://www.sdgs.be/fr/sdgs/3-bonne-sante-et-bien-etre" TargetMode="External"/><Relationship Id="rId2" Type="http://schemas.openxmlformats.org/officeDocument/2006/relationships/hyperlink" Target="https://www.sdgs.be/fr/sdgs/4-education-de-qualite" TargetMode="External"/><Relationship Id="rId16" Type="http://schemas.openxmlformats.org/officeDocument/2006/relationships/hyperlink" Target="https://www.sdgs.be/fr/sdgs/2-faim-zero" TargetMode="External"/><Relationship Id="rId1" Type="http://schemas.openxmlformats.org/officeDocument/2006/relationships/hyperlink" Target="https://www.sdgs.be/fr/sdgs/1-pas-de-pauvrete" TargetMode="External"/><Relationship Id="rId6" Type="http://schemas.openxmlformats.org/officeDocument/2006/relationships/hyperlink" Target="https://www.sdgs.be/fr/sdgs/8-travail-decent-et-croissance-economique" TargetMode="External"/><Relationship Id="rId11" Type="http://schemas.openxmlformats.org/officeDocument/2006/relationships/hyperlink" Target="https://www.sdgs.be/fr/sdgs/13-mesures-relatives-la-lutte-contre-les-changements-climatiques" TargetMode="External"/><Relationship Id="rId5" Type="http://schemas.openxmlformats.org/officeDocument/2006/relationships/hyperlink" Target="https://www.sdgs.be/fr/sdgs/7-energie-propre-et-dun-cout-durable" TargetMode="External"/><Relationship Id="rId15" Type="http://schemas.openxmlformats.org/officeDocument/2006/relationships/hyperlink" Target="https://www.sdgs.be/fr/sdgs/17-partenariats-pour-la-realisation-des-objectifs" TargetMode="External"/><Relationship Id="rId10" Type="http://schemas.openxmlformats.org/officeDocument/2006/relationships/hyperlink" Target="https://www.sdgs.be/fr/sdgs/12-consommation-et-production-responsables" TargetMode="External"/><Relationship Id="rId19" Type="http://schemas.openxmlformats.org/officeDocument/2006/relationships/drawing" Target="../drawings/drawing2.xml"/><Relationship Id="rId4" Type="http://schemas.openxmlformats.org/officeDocument/2006/relationships/hyperlink" Target="https://www.sdgs.be/fr/sdgs/6-eau-propre-et-lassainissement" TargetMode="External"/><Relationship Id="rId9" Type="http://schemas.openxmlformats.org/officeDocument/2006/relationships/hyperlink" Target="https://www.sdgs.be/fr/sdgs/11-villes-et-communautes-durables" TargetMode="External"/><Relationship Id="rId14" Type="http://schemas.openxmlformats.org/officeDocument/2006/relationships/hyperlink" Target="https://www.sdgs.be/fr/sdgs/16-paix-justice-et-institutions-efficace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dgs.be/fr/sdgs/10-inegalites-reduites" TargetMode="External"/><Relationship Id="rId13" Type="http://schemas.openxmlformats.org/officeDocument/2006/relationships/hyperlink" Target="https://www.sdgs.be/en/sdgs/15-life-land" TargetMode="External"/><Relationship Id="rId18" Type="http://schemas.openxmlformats.org/officeDocument/2006/relationships/hyperlink" Target="https://www.sdgs.be/fr/sdgs/3-bonne-sante-et-bien-etre" TargetMode="External"/><Relationship Id="rId26" Type="http://schemas.openxmlformats.org/officeDocument/2006/relationships/hyperlink" Target="https://www.sdgs.be/fr/sdgs/12-consommation-et-production-responsables" TargetMode="External"/><Relationship Id="rId3" Type="http://schemas.openxmlformats.org/officeDocument/2006/relationships/hyperlink" Target="https://www.sdgs.be/en/sdgs/5-gender-equality" TargetMode="External"/><Relationship Id="rId21" Type="http://schemas.openxmlformats.org/officeDocument/2006/relationships/hyperlink" Target="https://www.sdgs.be/fr/sdgs/6-eau-propre-et-lassainissement" TargetMode="External"/><Relationship Id="rId7" Type="http://schemas.openxmlformats.org/officeDocument/2006/relationships/hyperlink" Target="https://www.sdgs.be/en/sdgs/9-industry-innovation-and-infrastructure" TargetMode="External"/><Relationship Id="rId12" Type="http://schemas.openxmlformats.org/officeDocument/2006/relationships/hyperlink" Target="https://www.sdgs.be/en/sdgs/14-life-below-water" TargetMode="External"/><Relationship Id="rId17" Type="http://schemas.openxmlformats.org/officeDocument/2006/relationships/hyperlink" Target="https://www.sdgs.be/fr/sdgs/2-faim-zero" TargetMode="External"/><Relationship Id="rId25" Type="http://schemas.openxmlformats.org/officeDocument/2006/relationships/hyperlink" Target="https://www.sdgs.be/fr/sdgs/11-villes-et-communautes-durables" TargetMode="External"/><Relationship Id="rId33" Type="http://schemas.openxmlformats.org/officeDocument/2006/relationships/drawing" Target="../drawings/drawing4.xml"/><Relationship Id="rId2" Type="http://schemas.openxmlformats.org/officeDocument/2006/relationships/hyperlink" Target="https://www.sdgs.be/en/sdgs/4-quality-education" TargetMode="External"/><Relationship Id="rId16" Type="http://schemas.openxmlformats.org/officeDocument/2006/relationships/hyperlink" Target="https://www.sdgs.be/fr/sdgs/1-pas-de-pauvrete" TargetMode="External"/><Relationship Id="rId20" Type="http://schemas.openxmlformats.org/officeDocument/2006/relationships/hyperlink" Target="https://www.sdgs.be/fr/sdgs/5-egalite-entre-les-sexes" TargetMode="External"/><Relationship Id="rId29" Type="http://schemas.openxmlformats.org/officeDocument/2006/relationships/hyperlink" Target="https://www.sdgs.be/fr/sdgs/15-vie-terrestre" TargetMode="External"/><Relationship Id="rId1" Type="http://schemas.openxmlformats.org/officeDocument/2006/relationships/hyperlink" Target="https://www.sdgs.be/en/sdgs/3-good-health-and-well-being" TargetMode="External"/><Relationship Id="rId6" Type="http://schemas.openxmlformats.org/officeDocument/2006/relationships/hyperlink" Target="https://www.sdgs.be/en/sdgs/8-decent-work-and-economic-growth" TargetMode="External"/><Relationship Id="rId11" Type="http://schemas.openxmlformats.org/officeDocument/2006/relationships/hyperlink" Target="https://www.sdgs.be/en/sdgs/13-climate-action" TargetMode="External"/><Relationship Id="rId24" Type="http://schemas.openxmlformats.org/officeDocument/2006/relationships/hyperlink" Target="https://www.sdgs.be/fr/sdgs/9-industrie-innovation-et-infrastructure" TargetMode="External"/><Relationship Id="rId32" Type="http://schemas.openxmlformats.org/officeDocument/2006/relationships/printerSettings" Target="../printerSettings/printerSettings4.bin"/><Relationship Id="rId5" Type="http://schemas.openxmlformats.org/officeDocument/2006/relationships/hyperlink" Target="https://www.sdgs.be/en/sdgs/7-affordable-and-clean-energy" TargetMode="External"/><Relationship Id="rId15" Type="http://schemas.openxmlformats.org/officeDocument/2006/relationships/hyperlink" Target="https://www.sdgs.be/en/sdgs/17-partnerships-goals" TargetMode="External"/><Relationship Id="rId23" Type="http://schemas.openxmlformats.org/officeDocument/2006/relationships/hyperlink" Target="https://www.sdgs.be/fr/sdgs/8-travail-decent-et-croissance-economique" TargetMode="External"/><Relationship Id="rId28" Type="http://schemas.openxmlformats.org/officeDocument/2006/relationships/hyperlink" Target="https://www.sdgs.be/fr/sdgs/14-vie-aquatique" TargetMode="External"/><Relationship Id="rId10" Type="http://schemas.openxmlformats.org/officeDocument/2006/relationships/hyperlink" Target="https://www.sdgs.be/en/sdgs/12-responsible-consumption-and-production" TargetMode="External"/><Relationship Id="rId19" Type="http://schemas.openxmlformats.org/officeDocument/2006/relationships/hyperlink" Target="https://www.sdgs.be/fr/sdgs/4-education-de-qualite" TargetMode="External"/><Relationship Id="rId31" Type="http://schemas.openxmlformats.org/officeDocument/2006/relationships/hyperlink" Target="https://www.sdgs.be/fr/sdgs/17-partenariats-pour-la-realisation-des-objectifs" TargetMode="External"/><Relationship Id="rId4" Type="http://schemas.openxmlformats.org/officeDocument/2006/relationships/hyperlink" Target="https://www.sdgs.be/en/sdgs/6-clean-water-and-sanitation" TargetMode="External"/><Relationship Id="rId9" Type="http://schemas.openxmlformats.org/officeDocument/2006/relationships/hyperlink" Target="https://www.sdgs.be/en/sdgs/11-sustainable-cities-and-communities" TargetMode="External"/><Relationship Id="rId14" Type="http://schemas.openxmlformats.org/officeDocument/2006/relationships/hyperlink" Target="https://www.sdgs.be/en/sdgs/16-peace-justice-and-strong-institutions" TargetMode="External"/><Relationship Id="rId22" Type="http://schemas.openxmlformats.org/officeDocument/2006/relationships/hyperlink" Target="https://www.sdgs.be/fr/sdgs/7-energie-propre-et-dun-cout-durable" TargetMode="External"/><Relationship Id="rId27" Type="http://schemas.openxmlformats.org/officeDocument/2006/relationships/hyperlink" Target="https://www.sdgs.be/fr/sdgs/13-mesures-relatives-la-lutte-contre-les-changements-climatiques" TargetMode="External"/><Relationship Id="rId30" Type="http://schemas.openxmlformats.org/officeDocument/2006/relationships/hyperlink" Target="https://www.sdgs.be/fr/sdgs/16-paix-justice-et-institutions-efficac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6"/>
  <sheetViews>
    <sheetView zoomScale="95" zoomScaleNormal="95" workbookViewId="0">
      <selection activeCell="K27" sqref="K27"/>
    </sheetView>
  </sheetViews>
  <sheetFormatPr defaultRowHeight="13.2" x14ac:dyDescent="0.25"/>
  <cols>
    <col min="1" max="1" width="10.33203125" customWidth="1"/>
  </cols>
  <sheetData>
    <row r="1" spans="1:23" ht="56.4" customHeight="1" thickBot="1" x14ac:dyDescent="0.7">
      <c r="A1" s="36" t="s">
        <v>341</v>
      </c>
      <c r="B1" s="37"/>
      <c r="C1" s="37"/>
      <c r="D1" s="37"/>
      <c r="E1" s="37"/>
      <c r="F1" s="37"/>
      <c r="G1" s="37"/>
      <c r="H1" s="16"/>
      <c r="I1" s="16"/>
      <c r="J1" s="16"/>
      <c r="K1" s="16"/>
      <c r="L1" s="16"/>
      <c r="M1" s="16"/>
      <c r="N1" s="16"/>
      <c r="O1" s="16"/>
      <c r="P1" s="16"/>
      <c r="Q1" s="16"/>
      <c r="R1" s="16"/>
      <c r="S1" s="16"/>
      <c r="T1" s="16"/>
      <c r="U1" s="16"/>
      <c r="V1" s="16"/>
      <c r="W1" s="38"/>
    </row>
    <row r="2" spans="1:23" ht="30" customHeight="1" thickTop="1" x14ac:dyDescent="0.25">
      <c r="A2" s="39" t="s">
        <v>17</v>
      </c>
      <c r="K2" s="39" t="s">
        <v>18</v>
      </c>
      <c r="W2" s="41"/>
    </row>
    <row r="3" spans="1:23" ht="21" x14ac:dyDescent="0.25">
      <c r="A3" s="39" t="s">
        <v>19</v>
      </c>
      <c r="W3" s="41"/>
    </row>
    <row r="4" spans="1:23" x14ac:dyDescent="0.25">
      <c r="W4" s="41"/>
    </row>
    <row r="5" spans="1:23" ht="23.4" x14ac:dyDescent="0.25">
      <c r="A5" s="40" t="s">
        <v>353</v>
      </c>
      <c r="W5" s="41"/>
    </row>
    <row r="6" spans="1:23" ht="15" customHeight="1" x14ac:dyDescent="0.25">
      <c r="A6" s="27">
        <v>1</v>
      </c>
      <c r="B6" s="27" t="s">
        <v>342</v>
      </c>
      <c r="C6" s="27"/>
      <c r="D6" s="27"/>
      <c r="E6" s="27"/>
      <c r="F6" s="27"/>
      <c r="G6" s="27"/>
      <c r="H6" s="27"/>
      <c r="I6" s="27"/>
      <c r="J6" s="27"/>
      <c r="K6" s="27"/>
      <c r="W6" s="41"/>
    </row>
    <row r="7" spans="1:23" ht="15" customHeight="1" x14ac:dyDescent="0.25">
      <c r="A7" s="27"/>
      <c r="B7" s="27" t="s">
        <v>20</v>
      </c>
      <c r="C7" s="27"/>
      <c r="D7" s="27"/>
      <c r="E7" s="27"/>
      <c r="F7" s="27"/>
      <c r="G7" s="27"/>
      <c r="H7" s="27"/>
      <c r="I7" s="27"/>
      <c r="J7" s="27"/>
      <c r="K7" s="27"/>
      <c r="W7" s="41"/>
    </row>
    <row r="8" spans="1:23" ht="15" customHeight="1" x14ac:dyDescent="0.25">
      <c r="A8" s="27">
        <v>2</v>
      </c>
      <c r="B8" s="27" t="s">
        <v>21</v>
      </c>
      <c r="C8" s="27"/>
      <c r="D8" s="27"/>
      <c r="E8" s="27"/>
      <c r="F8" s="27"/>
      <c r="G8" s="27"/>
      <c r="H8" s="27"/>
      <c r="I8" s="27"/>
      <c r="J8" s="27"/>
      <c r="K8" s="27"/>
      <c r="W8" s="41"/>
    </row>
    <row r="9" spans="1:23" ht="15" customHeight="1" x14ac:dyDescent="0.25">
      <c r="A9" s="27">
        <v>3</v>
      </c>
      <c r="B9" s="27" t="s">
        <v>22</v>
      </c>
      <c r="C9" s="27"/>
      <c r="D9" s="27"/>
      <c r="E9" s="27"/>
      <c r="F9" s="27"/>
      <c r="G9" s="27"/>
      <c r="H9" s="27"/>
      <c r="I9" s="27"/>
      <c r="J9" s="27"/>
      <c r="K9" s="27"/>
      <c r="W9" s="41"/>
    </row>
    <row r="10" spans="1:23" ht="15" customHeight="1" x14ac:dyDescent="0.25">
      <c r="A10" s="27">
        <v>4</v>
      </c>
      <c r="B10" s="27" t="s">
        <v>359</v>
      </c>
      <c r="C10" s="27"/>
      <c r="D10" s="27"/>
      <c r="E10" s="27"/>
      <c r="F10" s="27"/>
      <c r="G10" s="27"/>
      <c r="H10" s="27"/>
      <c r="I10" s="27"/>
      <c r="J10" s="27"/>
      <c r="K10" s="27"/>
      <c r="W10" s="41"/>
    </row>
    <row r="11" spans="1:23" ht="15" customHeight="1" x14ac:dyDescent="0.25">
      <c r="A11" s="27">
        <v>5</v>
      </c>
      <c r="B11" s="27" t="s">
        <v>23</v>
      </c>
      <c r="C11" s="27"/>
      <c r="D11" s="27"/>
      <c r="E11" s="27"/>
      <c r="F11" s="27"/>
      <c r="G11" s="27"/>
      <c r="H11" s="27"/>
      <c r="I11" s="27"/>
      <c r="J11" s="27"/>
      <c r="K11" s="27"/>
      <c r="W11" s="41"/>
    </row>
    <row r="12" spans="1:23" ht="15" customHeight="1" x14ac:dyDescent="0.25">
      <c r="A12" s="27">
        <v>6</v>
      </c>
      <c r="B12" s="27" t="s">
        <v>24</v>
      </c>
      <c r="C12" s="27"/>
      <c r="D12" s="27"/>
      <c r="E12" s="27"/>
      <c r="F12" s="27"/>
      <c r="G12" s="27"/>
      <c r="H12" s="27"/>
      <c r="I12" s="27"/>
      <c r="J12" s="27"/>
      <c r="K12" s="27"/>
      <c r="W12" s="41"/>
    </row>
    <row r="13" spans="1:23" ht="15" customHeight="1" x14ac:dyDescent="0.25">
      <c r="A13" s="27">
        <v>7</v>
      </c>
      <c r="B13" s="27" t="s">
        <v>25</v>
      </c>
      <c r="C13" s="27"/>
      <c r="D13" s="27"/>
      <c r="E13" s="27"/>
      <c r="F13" s="27"/>
      <c r="G13" s="27"/>
      <c r="H13" s="27"/>
      <c r="I13" s="27"/>
      <c r="J13" s="27"/>
      <c r="K13" s="27"/>
      <c r="W13" s="41"/>
    </row>
    <row r="14" spans="1:23" ht="15" customHeight="1" x14ac:dyDescent="0.25">
      <c r="A14" s="27">
        <v>8</v>
      </c>
      <c r="B14" s="27" t="s">
        <v>26</v>
      </c>
      <c r="C14" s="27"/>
      <c r="D14" s="27"/>
      <c r="E14" s="27"/>
      <c r="F14" s="27"/>
      <c r="G14" s="27"/>
      <c r="H14" s="27"/>
      <c r="I14" s="27"/>
      <c r="J14" s="27"/>
      <c r="K14" s="27"/>
      <c r="W14" s="41"/>
    </row>
    <row r="15" spans="1:23" ht="15" customHeight="1" x14ac:dyDescent="0.25">
      <c r="A15" s="27"/>
      <c r="B15" s="27"/>
      <c r="C15" s="27"/>
      <c r="D15" s="27"/>
      <c r="E15" s="27"/>
      <c r="F15" s="27"/>
      <c r="G15" s="27"/>
      <c r="H15" s="27"/>
      <c r="I15" s="27"/>
      <c r="J15" s="27"/>
      <c r="K15" s="27"/>
      <c r="W15" s="41"/>
    </row>
    <row r="16" spans="1:23" ht="23.4" x14ac:dyDescent="0.25">
      <c r="A16" s="40" t="s">
        <v>338</v>
      </c>
      <c r="B16" s="27"/>
      <c r="C16" s="27"/>
      <c r="D16" s="27"/>
      <c r="E16" s="27"/>
      <c r="F16" s="27"/>
      <c r="G16" s="27"/>
      <c r="H16" s="27"/>
      <c r="I16" s="27"/>
      <c r="J16" s="27"/>
      <c r="K16" s="27"/>
      <c r="W16" s="41"/>
    </row>
    <row r="17" spans="1:23" ht="15" customHeight="1" x14ac:dyDescent="0.25">
      <c r="B17" s="27" t="s">
        <v>339</v>
      </c>
      <c r="C17" s="27"/>
      <c r="D17" s="27"/>
      <c r="E17" s="27"/>
      <c r="F17" s="27"/>
      <c r="G17" s="27"/>
      <c r="H17" s="27"/>
      <c r="I17" s="27"/>
      <c r="J17" s="27"/>
      <c r="K17" s="27"/>
      <c r="W17" s="41"/>
    </row>
    <row r="18" spans="1:23" ht="15" customHeight="1" x14ac:dyDescent="0.25">
      <c r="A18" s="27"/>
      <c r="B18" s="27"/>
      <c r="C18" s="27"/>
      <c r="D18" s="27"/>
      <c r="E18" s="27"/>
      <c r="F18" s="27"/>
      <c r="G18" s="27"/>
      <c r="H18" s="27"/>
      <c r="I18" s="27"/>
      <c r="J18" s="27"/>
      <c r="K18" s="27"/>
      <c r="W18" s="41"/>
    </row>
    <row r="19" spans="1:23" ht="23.4" x14ac:dyDescent="0.25">
      <c r="A19" s="40" t="s">
        <v>356</v>
      </c>
      <c r="W19" s="41"/>
    </row>
    <row r="20" spans="1:23" x14ac:dyDescent="0.25">
      <c r="B20" t="s">
        <v>355</v>
      </c>
      <c r="W20" s="41"/>
    </row>
    <row r="21" spans="1:23" ht="23.4" x14ac:dyDescent="0.25">
      <c r="A21" s="40" t="s">
        <v>361</v>
      </c>
      <c r="W21" s="41"/>
    </row>
    <row r="22" spans="1:23" x14ac:dyDescent="0.25">
      <c r="A22" s="27"/>
      <c r="B22" s="27" t="s">
        <v>354</v>
      </c>
      <c r="W22" s="41"/>
    </row>
    <row r="23" spans="1:23" x14ac:dyDescent="0.25">
      <c r="B23" s="27" t="s">
        <v>340</v>
      </c>
      <c r="W23" s="41"/>
    </row>
    <row r="24" spans="1:23" x14ac:dyDescent="0.25">
      <c r="B24" s="27" t="s">
        <v>27</v>
      </c>
      <c r="W24" s="41"/>
    </row>
    <row r="25" spans="1:23" x14ac:dyDescent="0.25">
      <c r="W25" s="41"/>
    </row>
    <row r="26" spans="1:23" x14ac:dyDescent="0.25">
      <c r="W26" s="41"/>
    </row>
    <row r="27" spans="1:23" ht="23.4" x14ac:dyDescent="0.25">
      <c r="A27" s="40" t="s">
        <v>295</v>
      </c>
      <c r="W27" s="41"/>
    </row>
    <row r="28" spans="1:23" ht="20.399999999999999" customHeight="1" x14ac:dyDescent="0.25">
      <c r="A28" s="34" t="s">
        <v>296</v>
      </c>
      <c r="W28" s="41"/>
    </row>
    <row r="29" spans="1:23" ht="15" customHeight="1" x14ac:dyDescent="0.25">
      <c r="A29" s="35">
        <v>1</v>
      </c>
      <c r="B29" s="27" t="s">
        <v>343</v>
      </c>
      <c r="W29" s="41"/>
    </row>
    <row r="30" spans="1:23" ht="15" customHeight="1" x14ac:dyDescent="0.25">
      <c r="A30" s="35">
        <v>2</v>
      </c>
      <c r="B30" s="35" t="s">
        <v>301</v>
      </c>
      <c r="W30" s="41"/>
    </row>
    <row r="31" spans="1:23" ht="15" customHeight="1" x14ac:dyDescent="0.25">
      <c r="A31" s="35">
        <v>3</v>
      </c>
      <c r="B31" s="35" t="s">
        <v>297</v>
      </c>
      <c r="W31" s="41"/>
    </row>
    <row r="32" spans="1:23" ht="15" customHeight="1" x14ac:dyDescent="0.25">
      <c r="A32" s="35">
        <v>4</v>
      </c>
      <c r="B32" s="35" t="s">
        <v>313</v>
      </c>
      <c r="W32" s="41"/>
    </row>
    <row r="33" spans="1:23" ht="15" customHeight="1" x14ac:dyDescent="0.25">
      <c r="B33" s="35" t="s">
        <v>300</v>
      </c>
      <c r="W33" s="41"/>
    </row>
    <row r="34" spans="1:23" ht="15" customHeight="1" x14ac:dyDescent="0.25">
      <c r="B34" s="35" t="s">
        <v>299</v>
      </c>
      <c r="W34" s="41"/>
    </row>
    <row r="35" spans="1:23" ht="15" customHeight="1" x14ac:dyDescent="0.25">
      <c r="A35" s="35">
        <v>5</v>
      </c>
      <c r="B35" s="27" t="s">
        <v>357</v>
      </c>
      <c r="W35" s="41"/>
    </row>
    <row r="36" spans="1:23" ht="15" customHeight="1" x14ac:dyDescent="0.25">
      <c r="A36" s="35"/>
      <c r="B36" s="46" t="s">
        <v>358</v>
      </c>
      <c r="W36" s="41"/>
    </row>
    <row r="37" spans="1:23" ht="15" customHeight="1" x14ac:dyDescent="0.25">
      <c r="A37" s="35">
        <v>6</v>
      </c>
      <c r="B37" s="35" t="s">
        <v>319</v>
      </c>
      <c r="W37" s="41"/>
    </row>
    <row r="38" spans="1:23" ht="15" customHeight="1" x14ac:dyDescent="0.25">
      <c r="B38" s="35" t="s">
        <v>314</v>
      </c>
      <c r="W38" s="41"/>
    </row>
    <row r="39" spans="1:23" ht="15" customHeight="1" x14ac:dyDescent="0.25">
      <c r="B39" s="35"/>
      <c r="W39" s="41"/>
    </row>
    <row r="40" spans="1:23" ht="15" customHeight="1" x14ac:dyDescent="0.25">
      <c r="A40" s="34" t="s">
        <v>298</v>
      </c>
      <c r="W40" s="41"/>
    </row>
    <row r="41" spans="1:23" ht="15" customHeight="1" x14ac:dyDescent="0.25">
      <c r="A41" s="35">
        <v>7</v>
      </c>
      <c r="B41" s="35" t="s">
        <v>312</v>
      </c>
      <c r="W41" s="41"/>
    </row>
    <row r="42" spans="1:23" ht="15" customHeight="1" x14ac:dyDescent="0.25">
      <c r="W42" s="41"/>
    </row>
    <row r="43" spans="1:23" ht="15" customHeight="1" x14ac:dyDescent="0.25">
      <c r="A43" s="34" t="s">
        <v>316</v>
      </c>
      <c r="W43" s="41"/>
    </row>
    <row r="44" spans="1:23" ht="15" customHeight="1" x14ac:dyDescent="0.25">
      <c r="A44" s="35">
        <v>8</v>
      </c>
      <c r="B44" s="35" t="s">
        <v>315</v>
      </c>
      <c r="W44" s="41"/>
    </row>
    <row r="45" spans="1:23" ht="13.8" thickBot="1" x14ac:dyDescent="0.3">
      <c r="A45" s="16"/>
      <c r="B45" s="16"/>
      <c r="C45" s="16"/>
      <c r="D45" s="16"/>
      <c r="E45" s="16"/>
      <c r="F45" s="16"/>
      <c r="G45" s="16"/>
      <c r="H45" s="16"/>
      <c r="I45" s="16"/>
      <c r="J45" s="16"/>
      <c r="K45" s="16"/>
      <c r="L45" s="16"/>
      <c r="M45" s="16"/>
      <c r="N45" s="16"/>
      <c r="O45" s="16"/>
      <c r="P45" s="16"/>
      <c r="Q45" s="16"/>
      <c r="R45" s="16"/>
      <c r="S45" s="16"/>
      <c r="T45" s="16"/>
      <c r="U45" s="16"/>
      <c r="V45" s="16"/>
      <c r="W45" s="38"/>
    </row>
    <row r="46" spans="1:23" ht="13.8" thickTop="1" x14ac:dyDescent="0.25"/>
  </sheetData>
  <sheetProtection algorithmName="SHA-512" hashValue="KSDo7XHCRUxlWyA3L7cy6WO0i4y1Fgr4lxcbI3KCBGiNy9qqwZBwyUIgi75aGqz5CyF0UdtFobCvDav1JUS+/Q==" saltValue="WMVGjW9GFALZAplVa/0gSw==" spinCount="100000" sheet="1" objects="1" scenarios="1"/>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0"/>
  <sheetViews>
    <sheetView tabSelected="1" zoomScale="90" zoomScaleNormal="90" workbookViewId="0">
      <pane xSplit="4" ySplit="8" topLeftCell="E9" activePane="bottomRight" state="frozen"/>
      <selection pane="topRight" activeCell="E1" sqref="E1"/>
      <selection pane="bottomLeft" activeCell="A10" sqref="A10"/>
      <selection pane="bottomRight" activeCell="F10" sqref="F10"/>
    </sheetView>
  </sheetViews>
  <sheetFormatPr defaultColWidth="9.109375" defaultRowHeight="13.2" x14ac:dyDescent="0.25"/>
  <cols>
    <col min="1" max="1" width="3.44140625" style="2" customWidth="1"/>
    <col min="2" max="2" width="6.6640625" style="2" customWidth="1"/>
    <col min="3" max="3" width="70.6640625" style="1" customWidth="1"/>
    <col min="4" max="4" width="9.88671875" style="3" customWidth="1"/>
    <col min="5" max="5" width="61.88671875" style="2" customWidth="1"/>
    <col min="6" max="6" width="12.6640625" style="2" customWidth="1"/>
    <col min="7" max="7" width="11.6640625" style="2" customWidth="1"/>
    <col min="8" max="8" width="11" style="2" customWidth="1"/>
    <col min="9" max="9" width="11.5546875" style="2" customWidth="1"/>
    <col min="10" max="10" width="0.33203125" style="2" customWidth="1"/>
    <col min="11" max="11" width="11.5546875" style="2" hidden="1" customWidth="1"/>
    <col min="12" max="12" width="7.6640625" style="2" hidden="1" customWidth="1"/>
    <col min="13" max="14" width="40.6640625" style="2" customWidth="1"/>
    <col min="15" max="16384" width="9.109375" style="2"/>
  </cols>
  <sheetData>
    <row r="1" spans="1:14" ht="25.95" customHeight="1" x14ac:dyDescent="0.25">
      <c r="C1" s="5" t="s">
        <v>28</v>
      </c>
      <c r="E1" s="31" t="s">
        <v>29</v>
      </c>
      <c r="G1" s="147"/>
      <c r="H1" s="147"/>
      <c r="I1" s="147"/>
    </row>
    <row r="2" spans="1:14" ht="21" customHeight="1" thickBot="1" x14ac:dyDescent="0.3">
      <c r="G2" s="147"/>
      <c r="H2" s="147"/>
      <c r="I2" s="147"/>
    </row>
    <row r="3" spans="1:14" ht="21" customHeight="1" thickBot="1" x14ac:dyDescent="0.3">
      <c r="C3" s="70" t="s">
        <v>30</v>
      </c>
      <c r="D3" s="72">
        <v>169</v>
      </c>
      <c r="E3" s="5"/>
      <c r="F3" s="24"/>
    </row>
    <row r="4" spans="1:14" ht="21" customHeight="1" thickBot="1" x14ac:dyDescent="0.3">
      <c r="C4" s="71" t="s">
        <v>31</v>
      </c>
      <c r="D4" s="73">
        <v>40</v>
      </c>
      <c r="E4" s="5"/>
      <c r="F4" s="24"/>
      <c r="K4" s="7" t="s">
        <v>44</v>
      </c>
      <c r="L4" s="6">
        <f>L9+L12+L16+L19+L21+L23+L27++L32+L39+L44+L46+L49+L52+L54++L56+L60+L64</f>
        <v>0</v>
      </c>
    </row>
    <row r="5" spans="1:14" ht="11.25" customHeight="1" x14ac:dyDescent="0.25">
      <c r="C5" s="69"/>
      <c r="D5" s="2"/>
    </row>
    <row r="6" spans="1:14" ht="4.95" customHeight="1" thickBot="1" x14ac:dyDescent="0.3">
      <c r="C6" s="4"/>
      <c r="D6" s="4"/>
    </row>
    <row r="7" spans="1:14" ht="13.95" customHeight="1" x14ac:dyDescent="0.25">
      <c r="B7" s="152" t="s">
        <v>32</v>
      </c>
      <c r="C7" s="153"/>
      <c r="D7" s="156" t="s">
        <v>33</v>
      </c>
      <c r="E7" s="148" t="s">
        <v>35</v>
      </c>
      <c r="F7" s="158" t="s">
        <v>34</v>
      </c>
      <c r="G7" s="159"/>
      <c r="H7" s="159"/>
      <c r="I7" s="160"/>
      <c r="J7" s="74"/>
      <c r="K7" s="74"/>
      <c r="L7" s="74"/>
      <c r="M7" s="150" t="s">
        <v>42</v>
      </c>
      <c r="N7" s="150" t="s">
        <v>43</v>
      </c>
    </row>
    <row r="8" spans="1:14" ht="55.2" customHeight="1" thickBot="1" x14ac:dyDescent="0.3">
      <c r="B8" s="154"/>
      <c r="C8" s="155"/>
      <c r="D8" s="157"/>
      <c r="E8" s="149"/>
      <c r="F8" s="78" t="s">
        <v>36</v>
      </c>
      <c r="G8" s="79" t="s">
        <v>37</v>
      </c>
      <c r="H8" s="80" t="s">
        <v>38</v>
      </c>
      <c r="I8" s="81" t="s">
        <v>39</v>
      </c>
      <c r="J8" s="82" t="s">
        <v>40</v>
      </c>
      <c r="K8" s="80" t="s">
        <v>41</v>
      </c>
      <c r="L8" s="83" t="s">
        <v>39</v>
      </c>
      <c r="M8" s="151"/>
      <c r="N8" s="151"/>
    </row>
    <row r="9" spans="1:14" ht="13.8" thickBot="1" x14ac:dyDescent="0.3">
      <c r="A9" s="25"/>
      <c r="B9" s="84" t="s">
        <v>45</v>
      </c>
      <c r="C9" s="85"/>
      <c r="D9" s="86"/>
      <c r="E9" s="85"/>
      <c r="F9" s="85"/>
      <c r="G9" s="85"/>
      <c r="H9" s="85"/>
      <c r="I9" s="85"/>
      <c r="J9" s="87">
        <f>SUM(F10:F11)</f>
        <v>0</v>
      </c>
      <c r="K9" s="88">
        <f>-SUM(H10:H11)</f>
        <v>0</v>
      </c>
      <c r="L9" s="89">
        <f>SUM(I10:I11)</f>
        <v>0</v>
      </c>
      <c r="M9" s="85"/>
      <c r="N9" s="90"/>
    </row>
    <row r="10" spans="1:14" ht="92.4" x14ac:dyDescent="0.25">
      <c r="B10" s="96">
        <v>1.1000000000000001</v>
      </c>
      <c r="C10" s="95" t="s">
        <v>46</v>
      </c>
      <c r="D10" s="76" t="s">
        <v>5</v>
      </c>
      <c r="E10" s="1" t="s">
        <v>344</v>
      </c>
      <c r="F10" s="22"/>
      <c r="G10" s="22"/>
      <c r="H10" s="22"/>
      <c r="I10" s="23"/>
      <c r="J10" s="68">
        <f>F10</f>
        <v>0</v>
      </c>
      <c r="K10" s="68">
        <f>-H10</f>
        <v>0</v>
      </c>
      <c r="M10" s="22" t="s">
        <v>14</v>
      </c>
      <c r="N10" s="23" t="s">
        <v>13</v>
      </c>
    </row>
    <row r="11" spans="1:14" ht="79.8" thickBot="1" x14ac:dyDescent="0.3">
      <c r="B11" s="96">
        <v>1.4</v>
      </c>
      <c r="C11" s="95" t="s">
        <v>47</v>
      </c>
      <c r="D11" s="76" t="s">
        <v>5</v>
      </c>
      <c r="E11" s="28" t="s">
        <v>104</v>
      </c>
      <c r="F11" s="22"/>
      <c r="G11" s="22"/>
      <c r="H11" s="22"/>
      <c r="I11" s="23"/>
      <c r="J11" s="68">
        <f>F11</f>
        <v>0</v>
      </c>
      <c r="K11" s="68">
        <f>-H11</f>
        <v>0</v>
      </c>
      <c r="M11" s="22"/>
      <c r="N11" s="23"/>
    </row>
    <row r="12" spans="1:14" ht="13.8" thickBot="1" x14ac:dyDescent="0.3">
      <c r="B12" s="91" t="s">
        <v>48</v>
      </c>
      <c r="C12" s="85"/>
      <c r="D12" s="92"/>
      <c r="E12" s="85"/>
      <c r="F12" s="93"/>
      <c r="G12" s="93"/>
      <c r="H12" s="93"/>
      <c r="I12" s="93"/>
      <c r="J12" s="87">
        <f>SUM(F13:F15)</f>
        <v>0</v>
      </c>
      <c r="K12" s="88">
        <f>-SUM(H13:H15)</f>
        <v>0</v>
      </c>
      <c r="L12" s="89">
        <f>SUM(I13:I15)</f>
        <v>0</v>
      </c>
      <c r="M12" s="93"/>
      <c r="N12" s="94"/>
    </row>
    <row r="13" spans="1:14" ht="54" customHeight="1" x14ac:dyDescent="0.25">
      <c r="B13" s="96">
        <v>2.1</v>
      </c>
      <c r="C13" s="95" t="s">
        <v>49</v>
      </c>
      <c r="D13" s="76" t="s">
        <v>5</v>
      </c>
      <c r="E13" s="1" t="s">
        <v>105</v>
      </c>
      <c r="F13" s="22"/>
      <c r="G13" s="22"/>
      <c r="H13" s="22"/>
      <c r="I13" s="23"/>
      <c r="J13" s="68">
        <f>F13</f>
        <v>0</v>
      </c>
      <c r="K13" s="68">
        <f>-H13</f>
        <v>0</v>
      </c>
      <c r="M13" s="22"/>
      <c r="N13" s="23"/>
    </row>
    <row r="14" spans="1:14" ht="79.2" x14ac:dyDescent="0.25">
      <c r="B14" s="96">
        <v>2.4</v>
      </c>
      <c r="C14" s="95" t="s">
        <v>50</v>
      </c>
      <c r="D14" s="76" t="s">
        <v>5</v>
      </c>
      <c r="E14" s="1" t="s">
        <v>106</v>
      </c>
      <c r="F14" s="22"/>
      <c r="G14" s="22"/>
      <c r="H14" s="22"/>
      <c r="I14" s="23"/>
      <c r="J14" s="68">
        <f t="shared" ref="J14:J15" si="0">F14</f>
        <v>0</v>
      </c>
      <c r="K14" s="68">
        <f t="shared" ref="K14:K15" si="1">-H14</f>
        <v>0</v>
      </c>
      <c r="M14" s="22"/>
      <c r="N14" s="23"/>
    </row>
    <row r="15" spans="1:14" ht="75.599999999999994" customHeight="1" thickBot="1" x14ac:dyDescent="0.3">
      <c r="B15" s="96" t="s">
        <v>0</v>
      </c>
      <c r="C15" s="95" t="s">
        <v>51</v>
      </c>
      <c r="D15" s="76" t="s">
        <v>5</v>
      </c>
      <c r="E15" s="1" t="s">
        <v>107</v>
      </c>
      <c r="F15" s="22"/>
      <c r="G15" s="22"/>
      <c r="H15" s="22"/>
      <c r="I15" s="23"/>
      <c r="J15" s="68">
        <f t="shared" si="0"/>
        <v>0</v>
      </c>
      <c r="K15" s="68">
        <f t="shared" si="1"/>
        <v>0</v>
      </c>
      <c r="M15" s="22"/>
      <c r="N15" s="23"/>
    </row>
    <row r="16" spans="1:14" ht="13.8" thickBot="1" x14ac:dyDescent="0.3">
      <c r="B16" s="84" t="s">
        <v>52</v>
      </c>
      <c r="C16" s="85"/>
      <c r="D16" s="92"/>
      <c r="E16" s="85"/>
      <c r="F16" s="93"/>
      <c r="G16" s="93"/>
      <c r="H16" s="93"/>
      <c r="I16" s="93"/>
      <c r="J16" s="87">
        <f>SUM(F17:F18)</f>
        <v>0</v>
      </c>
      <c r="K16" s="88">
        <f>-SUM(H17:H18)</f>
        <v>0</v>
      </c>
      <c r="L16" s="89">
        <f>SUM(I17:I18)</f>
        <v>0</v>
      </c>
      <c r="M16" s="93"/>
      <c r="N16" s="94"/>
    </row>
    <row r="17" spans="2:14" ht="54" customHeight="1" x14ac:dyDescent="0.25">
      <c r="B17" s="96">
        <v>3.3</v>
      </c>
      <c r="C17" s="95" t="s">
        <v>53</v>
      </c>
      <c r="D17" s="76" t="s">
        <v>5</v>
      </c>
      <c r="E17" s="1" t="s">
        <v>108</v>
      </c>
      <c r="F17" s="22"/>
      <c r="G17" s="22"/>
      <c r="H17" s="22"/>
      <c r="I17" s="23"/>
      <c r="J17" s="68">
        <f t="shared" ref="J17" si="2">F17</f>
        <v>0</v>
      </c>
      <c r="K17" s="68">
        <f t="shared" ref="K17" si="3">-H17</f>
        <v>0</v>
      </c>
      <c r="M17" s="22"/>
      <c r="N17" s="23"/>
    </row>
    <row r="18" spans="2:14" ht="54" customHeight="1" thickBot="1" x14ac:dyDescent="0.3">
      <c r="B18" s="96">
        <v>3.9</v>
      </c>
      <c r="C18" s="95" t="s">
        <v>54</v>
      </c>
      <c r="D18" s="76" t="s">
        <v>5</v>
      </c>
      <c r="E18" s="1" t="s">
        <v>109</v>
      </c>
      <c r="F18" s="22"/>
      <c r="G18" s="22"/>
      <c r="H18" s="22"/>
      <c r="I18" s="23"/>
      <c r="J18" s="68">
        <f t="shared" ref="J18" si="4">F18</f>
        <v>0</v>
      </c>
      <c r="K18" s="68">
        <f t="shared" ref="K18" si="5">-H18</f>
        <v>0</v>
      </c>
      <c r="M18" s="22"/>
      <c r="N18" s="23"/>
    </row>
    <row r="19" spans="2:14" ht="13.8" thickBot="1" x14ac:dyDescent="0.3">
      <c r="B19" s="84" t="s">
        <v>55</v>
      </c>
      <c r="C19" s="85"/>
      <c r="D19" s="92"/>
      <c r="E19" s="85"/>
      <c r="F19" s="85"/>
      <c r="G19" s="85"/>
      <c r="H19" s="85"/>
      <c r="I19" s="85"/>
      <c r="J19" s="87">
        <f>F20</f>
        <v>0</v>
      </c>
      <c r="K19" s="99">
        <f>-H20</f>
        <v>0</v>
      </c>
      <c r="L19" s="89">
        <f>I20</f>
        <v>0</v>
      </c>
      <c r="M19" s="85"/>
      <c r="N19" s="90"/>
    </row>
    <row r="20" spans="2:14" ht="54" customHeight="1" thickBot="1" x14ac:dyDescent="0.3">
      <c r="B20" s="96">
        <v>4.0999999999999996</v>
      </c>
      <c r="C20" s="95" t="s">
        <v>56</v>
      </c>
      <c r="D20" s="76" t="s">
        <v>5</v>
      </c>
      <c r="E20" s="1" t="s">
        <v>110</v>
      </c>
      <c r="F20" s="22"/>
      <c r="G20" s="22"/>
      <c r="H20" s="22"/>
      <c r="I20" s="23"/>
      <c r="J20" s="68">
        <f t="shared" ref="J20" si="6">F20</f>
        <v>0</v>
      </c>
      <c r="K20" s="68">
        <f t="shared" ref="K20" si="7">-H20</f>
        <v>0</v>
      </c>
      <c r="L20" s="68"/>
      <c r="M20" s="22"/>
      <c r="N20" s="23"/>
    </row>
    <row r="21" spans="2:14" ht="13.8" thickBot="1" x14ac:dyDescent="0.3">
      <c r="B21" s="84" t="s">
        <v>57</v>
      </c>
      <c r="C21" s="85"/>
      <c r="D21" s="92"/>
      <c r="E21" s="85"/>
      <c r="F21" s="85"/>
      <c r="G21" s="85"/>
      <c r="H21" s="85"/>
      <c r="I21" s="85"/>
      <c r="J21" s="87">
        <f>F22</f>
        <v>0</v>
      </c>
      <c r="K21" s="99">
        <f>-H22</f>
        <v>0</v>
      </c>
      <c r="L21" s="89">
        <f>I22</f>
        <v>0</v>
      </c>
      <c r="M21" s="85"/>
      <c r="N21" s="90"/>
    </row>
    <row r="22" spans="2:14" ht="54" customHeight="1" thickBot="1" x14ac:dyDescent="0.3">
      <c r="B22" s="96">
        <v>5.0999999999999996</v>
      </c>
      <c r="C22" s="95" t="s">
        <v>58</v>
      </c>
      <c r="D22" s="76" t="s">
        <v>5</v>
      </c>
      <c r="E22" s="1" t="s">
        <v>111</v>
      </c>
      <c r="F22" s="22"/>
      <c r="G22" s="22"/>
      <c r="H22" s="22"/>
      <c r="I22" s="23"/>
      <c r="J22" s="68">
        <f t="shared" ref="J22" si="8">F22</f>
        <v>0</v>
      </c>
      <c r="K22" s="68">
        <f t="shared" ref="K22" si="9">-H22</f>
        <v>0</v>
      </c>
      <c r="M22" s="22"/>
      <c r="N22" s="23"/>
    </row>
    <row r="23" spans="2:14" ht="13.8" thickBot="1" x14ac:dyDescent="0.3">
      <c r="B23" s="84" t="s">
        <v>59</v>
      </c>
      <c r="C23" s="85"/>
      <c r="D23" s="92"/>
      <c r="E23" s="85"/>
      <c r="F23" s="85"/>
      <c r="G23" s="85"/>
      <c r="H23" s="85"/>
      <c r="I23" s="85"/>
      <c r="J23" s="87">
        <f>SUM(F24:F26)</f>
        <v>0</v>
      </c>
      <c r="K23" s="88">
        <f>-SUM(H24:H26)</f>
        <v>0</v>
      </c>
      <c r="L23" s="89">
        <f>SUM(I24:I26)</f>
        <v>0</v>
      </c>
      <c r="M23" s="85"/>
      <c r="N23" s="90"/>
    </row>
    <row r="24" spans="2:14" ht="66" x14ac:dyDescent="0.25">
      <c r="B24" s="96">
        <v>6.3</v>
      </c>
      <c r="C24" s="95" t="s">
        <v>60</v>
      </c>
      <c r="D24" s="76" t="s">
        <v>5</v>
      </c>
      <c r="E24" s="1" t="s">
        <v>112</v>
      </c>
      <c r="F24" s="22"/>
      <c r="G24" s="22"/>
      <c r="H24" s="22"/>
      <c r="I24" s="23"/>
      <c r="J24" s="68">
        <f t="shared" ref="J24:J26" si="10">F24</f>
        <v>0</v>
      </c>
      <c r="K24" s="68">
        <f t="shared" ref="K24:K26" si="11">-H24</f>
        <v>0</v>
      </c>
      <c r="M24" s="22"/>
      <c r="N24" s="23"/>
    </row>
    <row r="25" spans="2:14" ht="105.6" x14ac:dyDescent="0.25">
      <c r="B25" s="96">
        <v>6.4</v>
      </c>
      <c r="C25" s="95" t="s">
        <v>61</v>
      </c>
      <c r="D25" s="76" t="s">
        <v>5</v>
      </c>
      <c r="E25" s="1" t="s">
        <v>113</v>
      </c>
      <c r="F25" s="22"/>
      <c r="G25" s="22"/>
      <c r="H25" s="22"/>
      <c r="I25" s="23"/>
      <c r="J25" s="68">
        <f t="shared" si="10"/>
        <v>0</v>
      </c>
      <c r="K25" s="68">
        <f t="shared" si="11"/>
        <v>0</v>
      </c>
      <c r="M25" s="22"/>
      <c r="N25" s="23"/>
    </row>
    <row r="26" spans="2:14" ht="72.599999999999994" customHeight="1" thickBot="1" x14ac:dyDescent="0.3">
      <c r="B26" s="96" t="s">
        <v>1</v>
      </c>
      <c r="C26" s="95" t="s">
        <v>62</v>
      </c>
      <c r="D26" s="76" t="s">
        <v>5</v>
      </c>
      <c r="E26" s="1" t="s">
        <v>114</v>
      </c>
      <c r="F26" s="22"/>
      <c r="G26" s="22"/>
      <c r="H26" s="22"/>
      <c r="I26" s="23"/>
      <c r="J26" s="68">
        <f t="shared" si="10"/>
        <v>0</v>
      </c>
      <c r="K26" s="68">
        <f t="shared" si="11"/>
        <v>0</v>
      </c>
      <c r="M26" s="22"/>
      <c r="N26" s="23"/>
    </row>
    <row r="27" spans="2:14" ht="13.8" thickBot="1" x14ac:dyDescent="0.3">
      <c r="B27" s="84" t="s">
        <v>63</v>
      </c>
      <c r="C27" s="85"/>
      <c r="D27" s="92"/>
      <c r="E27" s="85"/>
      <c r="F27" s="85"/>
      <c r="G27" s="85"/>
      <c r="H27" s="85"/>
      <c r="I27" s="85"/>
      <c r="J27" s="87">
        <f>SUM(F28:F31)</f>
        <v>0</v>
      </c>
      <c r="K27" s="88">
        <f>-SUM(H28:H31)</f>
        <v>0</v>
      </c>
      <c r="L27" s="89">
        <f>SUM(I28:I31)</f>
        <v>0</v>
      </c>
      <c r="M27" s="85"/>
      <c r="N27" s="90"/>
    </row>
    <row r="28" spans="2:14" ht="79.2" x14ac:dyDescent="0.25">
      <c r="B28" s="96">
        <v>7.1</v>
      </c>
      <c r="C28" s="95" t="s">
        <v>64</v>
      </c>
      <c r="D28" s="76" t="s">
        <v>5</v>
      </c>
      <c r="E28" s="1" t="s">
        <v>322</v>
      </c>
      <c r="F28" s="22"/>
      <c r="G28" s="22"/>
      <c r="H28" s="22"/>
      <c r="I28" s="23"/>
      <c r="J28" s="68">
        <f t="shared" ref="J28" si="12">F28</f>
        <v>0</v>
      </c>
      <c r="K28" s="68">
        <f t="shared" ref="K28" si="13">-H28</f>
        <v>0</v>
      </c>
      <c r="M28" s="22"/>
      <c r="N28" s="23"/>
    </row>
    <row r="29" spans="2:14" ht="79.2" x14ac:dyDescent="0.25">
      <c r="B29" s="96" t="s">
        <v>6</v>
      </c>
      <c r="C29" s="95" t="s">
        <v>65</v>
      </c>
      <c r="D29" s="76" t="s">
        <v>5</v>
      </c>
      <c r="E29" s="1" t="s">
        <v>323</v>
      </c>
      <c r="F29" s="22"/>
      <c r="G29" s="22"/>
      <c r="H29" s="22"/>
      <c r="I29" s="23"/>
      <c r="J29" s="68">
        <f t="shared" ref="J29:J30" si="14">F29</f>
        <v>0</v>
      </c>
      <c r="K29" s="68">
        <f t="shared" ref="K29:K30" si="15">-H29</f>
        <v>0</v>
      </c>
      <c r="M29" s="22"/>
      <c r="N29" s="23"/>
    </row>
    <row r="30" spans="2:14" ht="79.2" x14ac:dyDescent="0.25">
      <c r="B30" s="96" t="s">
        <v>7</v>
      </c>
      <c r="C30" s="95" t="s">
        <v>65</v>
      </c>
      <c r="D30" s="76" t="s">
        <v>5</v>
      </c>
      <c r="E30" s="1" t="s">
        <v>324</v>
      </c>
      <c r="F30" s="22"/>
      <c r="G30" s="22"/>
      <c r="H30" s="22"/>
      <c r="I30" s="23"/>
      <c r="J30" s="68">
        <f t="shared" si="14"/>
        <v>0</v>
      </c>
      <c r="K30" s="68">
        <f t="shared" si="15"/>
        <v>0</v>
      </c>
      <c r="M30" s="22"/>
      <c r="N30" s="23"/>
    </row>
    <row r="31" spans="2:14" ht="66.599999999999994" thickBot="1" x14ac:dyDescent="0.3">
      <c r="B31" s="96">
        <v>7.3</v>
      </c>
      <c r="C31" s="95" t="s">
        <v>66</v>
      </c>
      <c r="D31" s="76" t="s">
        <v>5</v>
      </c>
      <c r="E31" s="1" t="s">
        <v>115</v>
      </c>
      <c r="F31" s="22"/>
      <c r="G31" s="22"/>
      <c r="H31" s="22"/>
      <c r="I31" s="23"/>
      <c r="J31" s="68">
        <f t="shared" ref="J31" si="16">F31</f>
        <v>0</v>
      </c>
      <c r="K31" s="68">
        <f t="shared" ref="K31" si="17">-H31</f>
        <v>0</v>
      </c>
      <c r="M31" s="22"/>
      <c r="N31" s="23"/>
    </row>
    <row r="32" spans="2:14" ht="13.8" thickBot="1" x14ac:dyDescent="0.3">
      <c r="B32" s="84" t="s">
        <v>67</v>
      </c>
      <c r="C32" s="85"/>
      <c r="D32" s="92"/>
      <c r="E32" s="85"/>
      <c r="F32" s="85"/>
      <c r="G32" s="85"/>
      <c r="H32" s="85"/>
      <c r="I32" s="85"/>
      <c r="J32" s="87">
        <f>SUM(F33:F38)</f>
        <v>0</v>
      </c>
      <c r="K32" s="88">
        <f>-SUM(H33:H38)</f>
        <v>0</v>
      </c>
      <c r="L32" s="89">
        <f>SUM(I33:I38)</f>
        <v>0</v>
      </c>
      <c r="M32" s="85"/>
      <c r="N32" s="90"/>
    </row>
    <row r="33" spans="2:14" ht="105.6" x14ac:dyDescent="0.25">
      <c r="B33" s="96">
        <v>8.1999999999999993</v>
      </c>
      <c r="C33" s="95" t="s">
        <v>68</v>
      </c>
      <c r="D33" s="76" t="s">
        <v>5</v>
      </c>
      <c r="E33" s="1" t="s">
        <v>116</v>
      </c>
      <c r="F33" s="22"/>
      <c r="G33" s="22"/>
      <c r="H33" s="22"/>
      <c r="I33" s="23"/>
      <c r="J33" s="68">
        <f t="shared" ref="J33" si="18">F33</f>
        <v>0</v>
      </c>
      <c r="K33" s="68">
        <f t="shared" ref="K33" si="19">-H33</f>
        <v>0</v>
      </c>
      <c r="M33" s="22"/>
      <c r="N33" s="23"/>
    </row>
    <row r="34" spans="2:14" ht="66" x14ac:dyDescent="0.25">
      <c r="B34" s="96">
        <v>8.3000000000000007</v>
      </c>
      <c r="C34" s="95" t="s">
        <v>69</v>
      </c>
      <c r="D34" s="76" t="s">
        <v>5</v>
      </c>
      <c r="E34" s="1" t="s">
        <v>117</v>
      </c>
      <c r="F34" s="22"/>
      <c r="G34" s="22"/>
      <c r="H34" s="22"/>
      <c r="I34" s="23"/>
      <c r="J34" s="68">
        <f t="shared" ref="J34:J38" si="20">F34</f>
        <v>0</v>
      </c>
      <c r="K34" s="68">
        <f t="shared" ref="K34:K38" si="21">-H34</f>
        <v>0</v>
      </c>
      <c r="M34" s="22"/>
      <c r="N34" s="23"/>
    </row>
    <row r="35" spans="2:14" ht="79.2" x14ac:dyDescent="0.25">
      <c r="B35" s="96">
        <v>8.5</v>
      </c>
      <c r="C35" s="95" t="s">
        <v>70</v>
      </c>
      <c r="D35" s="76" t="s">
        <v>5</v>
      </c>
      <c r="E35" s="1" t="s">
        <v>325</v>
      </c>
      <c r="F35" s="22"/>
      <c r="G35" s="22"/>
      <c r="H35" s="22"/>
      <c r="I35" s="23"/>
      <c r="J35" s="68">
        <f t="shared" si="20"/>
        <v>0</v>
      </c>
      <c r="K35" s="68">
        <f t="shared" si="21"/>
        <v>0</v>
      </c>
      <c r="M35" s="22"/>
      <c r="N35" s="23"/>
    </row>
    <row r="36" spans="2:14" ht="69" customHeight="1" x14ac:dyDescent="0.25">
      <c r="B36" s="96">
        <v>8.6</v>
      </c>
      <c r="C36" s="95" t="s">
        <v>71</v>
      </c>
      <c r="D36" s="76" t="s">
        <v>5</v>
      </c>
      <c r="E36" s="1" t="s">
        <v>326</v>
      </c>
      <c r="F36" s="22"/>
      <c r="G36" s="22"/>
      <c r="H36" s="22"/>
      <c r="I36" s="23"/>
      <c r="J36" s="68">
        <f t="shared" si="20"/>
        <v>0</v>
      </c>
      <c r="K36" s="68">
        <f t="shared" si="21"/>
        <v>0</v>
      </c>
      <c r="M36" s="22"/>
      <c r="N36" s="23"/>
    </row>
    <row r="37" spans="2:14" ht="60.6" customHeight="1" x14ac:dyDescent="0.25">
      <c r="B37" s="96">
        <v>8.8000000000000007</v>
      </c>
      <c r="C37" s="95" t="s">
        <v>345</v>
      </c>
      <c r="D37" s="76" t="s">
        <v>5</v>
      </c>
      <c r="E37" s="1" t="s">
        <v>346</v>
      </c>
      <c r="F37" s="22"/>
      <c r="G37" s="22"/>
      <c r="H37" s="22"/>
      <c r="I37" s="23"/>
      <c r="J37" s="68">
        <f t="shared" si="20"/>
        <v>0</v>
      </c>
      <c r="K37" s="68">
        <f t="shared" si="21"/>
        <v>0</v>
      </c>
      <c r="M37" s="22" t="s">
        <v>362</v>
      </c>
      <c r="N37" s="23"/>
    </row>
    <row r="38" spans="2:14" ht="54" customHeight="1" thickBot="1" x14ac:dyDescent="0.3">
      <c r="B38" s="96">
        <v>8.9</v>
      </c>
      <c r="C38" s="95" t="s">
        <v>72</v>
      </c>
      <c r="D38" s="76" t="s">
        <v>5</v>
      </c>
      <c r="E38" s="1" t="s">
        <v>118</v>
      </c>
      <c r="F38" s="22"/>
      <c r="G38" s="22"/>
      <c r="H38" s="22"/>
      <c r="I38" s="23"/>
      <c r="J38" s="68">
        <f t="shared" si="20"/>
        <v>0</v>
      </c>
      <c r="K38" s="68">
        <f t="shared" si="21"/>
        <v>0</v>
      </c>
      <c r="M38" s="22"/>
      <c r="N38" s="23"/>
    </row>
    <row r="39" spans="2:14" ht="13.8" thickBot="1" x14ac:dyDescent="0.3">
      <c r="B39" s="84" t="s">
        <v>73</v>
      </c>
      <c r="C39" s="85"/>
      <c r="D39" s="92"/>
      <c r="E39" s="85"/>
      <c r="F39" s="85"/>
      <c r="G39" s="85"/>
      <c r="H39" s="85"/>
      <c r="I39" s="85"/>
      <c r="J39" s="87">
        <f>SUM(F40:F43)</f>
        <v>0</v>
      </c>
      <c r="K39" s="88">
        <f>-SUM(H40:H43)</f>
        <v>0</v>
      </c>
      <c r="L39" s="89">
        <f>SUM(I40:I43)</f>
        <v>0</v>
      </c>
      <c r="M39" s="85"/>
      <c r="N39" s="90"/>
    </row>
    <row r="40" spans="2:14" ht="54" customHeight="1" x14ac:dyDescent="0.25">
      <c r="B40" s="96">
        <v>9.3000000000000007</v>
      </c>
      <c r="C40" s="95" t="s">
        <v>74</v>
      </c>
      <c r="D40" s="76" t="s">
        <v>5</v>
      </c>
      <c r="E40" s="1" t="s">
        <v>119</v>
      </c>
      <c r="F40" s="22"/>
      <c r="G40" s="22"/>
      <c r="H40" s="22"/>
      <c r="I40" s="23"/>
      <c r="J40" s="68">
        <f t="shared" ref="J40:J41" si="22">F40</f>
        <v>0</v>
      </c>
      <c r="K40" s="68">
        <f t="shared" ref="K40:K41" si="23">-H40</f>
        <v>0</v>
      </c>
      <c r="M40" s="22"/>
      <c r="N40" s="23"/>
    </row>
    <row r="41" spans="2:14" ht="132" x14ac:dyDescent="0.25">
      <c r="B41" s="96">
        <v>9.4</v>
      </c>
      <c r="C41" s="95" t="s">
        <v>327</v>
      </c>
      <c r="D41" s="76" t="s">
        <v>5</v>
      </c>
      <c r="E41" s="1" t="s">
        <v>328</v>
      </c>
      <c r="F41" s="22"/>
      <c r="G41" s="22"/>
      <c r="H41" s="22"/>
      <c r="I41" s="23"/>
      <c r="J41" s="68">
        <f t="shared" si="22"/>
        <v>0</v>
      </c>
      <c r="K41" s="68">
        <f t="shared" si="23"/>
        <v>0</v>
      </c>
      <c r="M41" s="22"/>
      <c r="N41" s="23"/>
    </row>
    <row r="42" spans="2:14" ht="60" customHeight="1" x14ac:dyDescent="0.25">
      <c r="B42" s="96" t="s">
        <v>2</v>
      </c>
      <c r="C42" s="95" t="s">
        <v>75</v>
      </c>
      <c r="D42" s="76" t="s">
        <v>5</v>
      </c>
      <c r="E42" s="1" t="s">
        <v>120</v>
      </c>
      <c r="F42" s="22"/>
      <c r="G42" s="22"/>
      <c r="H42" s="22"/>
      <c r="I42" s="23"/>
      <c r="J42" s="68">
        <f t="shared" ref="J42:J43" si="24">F42</f>
        <v>0</v>
      </c>
      <c r="K42" s="68">
        <f t="shared" ref="K42:K43" si="25">-H42</f>
        <v>0</v>
      </c>
      <c r="M42" s="22"/>
      <c r="N42" s="23"/>
    </row>
    <row r="43" spans="2:14" ht="54" customHeight="1" thickBot="1" x14ac:dyDescent="0.3">
      <c r="B43" s="96" t="s">
        <v>3</v>
      </c>
      <c r="C43" s="95" t="s">
        <v>76</v>
      </c>
      <c r="D43" s="76" t="s">
        <v>5</v>
      </c>
      <c r="E43" s="1" t="s">
        <v>121</v>
      </c>
      <c r="F43" s="22"/>
      <c r="G43" s="22"/>
      <c r="H43" s="22"/>
      <c r="I43" s="23"/>
      <c r="J43" s="68">
        <f t="shared" si="24"/>
        <v>0</v>
      </c>
      <c r="K43" s="68">
        <f t="shared" si="25"/>
        <v>0</v>
      </c>
      <c r="M43" s="22"/>
      <c r="N43" s="23"/>
    </row>
    <row r="44" spans="2:14" ht="13.8" thickBot="1" x14ac:dyDescent="0.3">
      <c r="B44" s="84" t="s">
        <v>77</v>
      </c>
      <c r="C44" s="85"/>
      <c r="D44" s="92"/>
      <c r="E44" s="85"/>
      <c r="F44" s="85"/>
      <c r="G44" s="85"/>
      <c r="H44" s="85"/>
      <c r="I44" s="85"/>
      <c r="J44" s="87">
        <f>F45</f>
        <v>0</v>
      </c>
      <c r="K44" s="99">
        <f>-H45</f>
        <v>0</v>
      </c>
      <c r="L44" s="89">
        <f>I45</f>
        <v>0</v>
      </c>
      <c r="M44" s="85"/>
      <c r="N44" s="90"/>
    </row>
    <row r="45" spans="2:14" ht="54" customHeight="1" thickBot="1" x14ac:dyDescent="0.3">
      <c r="B45" s="96">
        <v>10.199999999999999</v>
      </c>
      <c r="C45" s="95" t="s">
        <v>78</v>
      </c>
      <c r="D45" s="76" t="s">
        <v>5</v>
      </c>
      <c r="E45" s="1" t="s">
        <v>329</v>
      </c>
      <c r="F45" s="22"/>
      <c r="G45" s="22"/>
      <c r="H45" s="22"/>
      <c r="I45" s="23"/>
      <c r="J45" s="68">
        <f t="shared" ref="J45" si="26">F45</f>
        <v>0</v>
      </c>
      <c r="K45" s="68">
        <f t="shared" ref="K45" si="27">-H45</f>
        <v>0</v>
      </c>
      <c r="M45" s="22"/>
      <c r="N45" s="23"/>
    </row>
    <row r="46" spans="2:14" ht="13.8" thickBot="1" x14ac:dyDescent="0.3">
      <c r="B46" s="84" t="s">
        <v>79</v>
      </c>
      <c r="C46" s="85"/>
      <c r="D46" s="92"/>
      <c r="E46" s="85"/>
      <c r="F46" s="85"/>
      <c r="G46" s="85"/>
      <c r="H46" s="85"/>
      <c r="I46" s="85"/>
      <c r="J46" s="87">
        <f>SUM(F47:F48)</f>
        <v>0</v>
      </c>
      <c r="K46" s="88">
        <f>-SUM(H47:H48)</f>
        <v>0</v>
      </c>
      <c r="L46" s="89">
        <f>SUM(I47:I48)</f>
        <v>0</v>
      </c>
      <c r="M46" s="85"/>
      <c r="N46" s="90"/>
    </row>
    <row r="47" spans="2:14" ht="54" customHeight="1" x14ac:dyDescent="0.25">
      <c r="B47" s="96">
        <v>11.6</v>
      </c>
      <c r="C47" s="95" t="s">
        <v>80</v>
      </c>
      <c r="D47" s="76" t="s">
        <v>5</v>
      </c>
      <c r="E47" s="1" t="s">
        <v>122</v>
      </c>
      <c r="F47" s="22"/>
      <c r="G47" s="22"/>
      <c r="H47" s="22"/>
      <c r="I47" s="23"/>
      <c r="J47" s="68">
        <f t="shared" ref="J47" si="28">F47</f>
        <v>0</v>
      </c>
      <c r="K47" s="68">
        <f t="shared" ref="K47" si="29">-H47</f>
        <v>0</v>
      </c>
      <c r="M47" s="22"/>
      <c r="N47" s="23"/>
    </row>
    <row r="48" spans="2:14" ht="66.599999999999994" thickBot="1" x14ac:dyDescent="0.3">
      <c r="B48" s="96" t="s">
        <v>4</v>
      </c>
      <c r="C48" s="95" t="s">
        <v>81</v>
      </c>
      <c r="D48" s="76" t="s">
        <v>5</v>
      </c>
      <c r="E48" s="1" t="s">
        <v>123</v>
      </c>
      <c r="F48" s="22"/>
      <c r="G48" s="22"/>
      <c r="H48" s="22"/>
      <c r="I48" s="23"/>
      <c r="J48" s="68">
        <f t="shared" ref="J48" si="30">F48</f>
        <v>0</v>
      </c>
      <c r="K48" s="68">
        <f t="shared" ref="K48" si="31">-H48</f>
        <v>0</v>
      </c>
      <c r="M48" s="22"/>
      <c r="N48" s="23"/>
    </row>
    <row r="49" spans="2:14" ht="13.8" thickBot="1" x14ac:dyDescent="0.3">
      <c r="B49" s="84" t="s">
        <v>82</v>
      </c>
      <c r="C49" s="85"/>
      <c r="D49" s="92"/>
      <c r="E49" s="85"/>
      <c r="F49" s="85"/>
      <c r="G49" s="85"/>
      <c r="H49" s="85"/>
      <c r="I49" s="85"/>
      <c r="J49" s="87">
        <f>SUM(F50:F51)</f>
        <v>0</v>
      </c>
      <c r="K49" s="88">
        <f>-SUM(H50:H51)</f>
        <v>0</v>
      </c>
      <c r="L49" s="89">
        <f>SUM(I50:I51)</f>
        <v>0</v>
      </c>
      <c r="M49" s="85"/>
      <c r="N49" s="90"/>
    </row>
    <row r="50" spans="2:14" ht="118.8" x14ac:dyDescent="0.25">
      <c r="B50" s="96">
        <v>12.2</v>
      </c>
      <c r="C50" s="95" t="s">
        <v>83</v>
      </c>
      <c r="D50" s="76" t="s">
        <v>5</v>
      </c>
      <c r="E50" s="1" t="s">
        <v>352</v>
      </c>
      <c r="F50" s="22"/>
      <c r="G50" s="22"/>
      <c r="H50" s="22"/>
      <c r="I50" s="23"/>
      <c r="J50" s="68">
        <f t="shared" ref="J50" si="32">F50</f>
        <v>0</v>
      </c>
      <c r="K50" s="68">
        <f t="shared" ref="K50" si="33">-H50</f>
        <v>0</v>
      </c>
      <c r="M50" s="22"/>
      <c r="N50" s="23"/>
    </row>
    <row r="51" spans="2:14" ht="93" thickBot="1" x14ac:dyDescent="0.3">
      <c r="B51" s="96">
        <v>12.5</v>
      </c>
      <c r="C51" s="95" t="s">
        <v>84</v>
      </c>
      <c r="D51" s="76" t="s">
        <v>5</v>
      </c>
      <c r="E51" s="1" t="s">
        <v>349</v>
      </c>
      <c r="F51" s="22"/>
      <c r="G51" s="22"/>
      <c r="H51" s="22"/>
      <c r="I51" s="23"/>
      <c r="J51" s="68">
        <f t="shared" ref="J51" si="34">F51</f>
        <v>0</v>
      </c>
      <c r="K51" s="68">
        <f t="shared" ref="K51" si="35">-H51</f>
        <v>0</v>
      </c>
      <c r="M51" s="22"/>
      <c r="N51" s="23"/>
    </row>
    <row r="52" spans="2:14" ht="13.8" thickBot="1" x14ac:dyDescent="0.3">
      <c r="B52" s="84" t="s">
        <v>85</v>
      </c>
      <c r="C52" s="85"/>
      <c r="D52" s="92"/>
      <c r="E52" s="85"/>
      <c r="F52" s="85"/>
      <c r="G52" s="85"/>
      <c r="H52" s="85"/>
      <c r="I52" s="85"/>
      <c r="J52" s="87">
        <f>F53</f>
        <v>0</v>
      </c>
      <c r="K52" s="99">
        <f>-H53</f>
        <v>0</v>
      </c>
      <c r="L52" s="89">
        <f>I53</f>
        <v>0</v>
      </c>
      <c r="M52" s="85"/>
      <c r="N52" s="90"/>
    </row>
    <row r="53" spans="2:14" ht="106.2" thickBot="1" x14ac:dyDescent="0.3">
      <c r="B53" s="96">
        <v>13.3</v>
      </c>
      <c r="C53" s="95" t="s">
        <v>86</v>
      </c>
      <c r="D53" s="76" t="s">
        <v>5</v>
      </c>
      <c r="E53" s="1" t="s">
        <v>330</v>
      </c>
      <c r="F53" s="22"/>
      <c r="G53" s="22"/>
      <c r="H53" s="22"/>
      <c r="I53" s="23"/>
      <c r="J53" s="68">
        <f t="shared" ref="J53" si="36">F53</f>
        <v>0</v>
      </c>
      <c r="K53" s="68">
        <f t="shared" ref="K53" si="37">-H53</f>
        <v>0</v>
      </c>
      <c r="M53" s="22"/>
      <c r="N53" s="23"/>
    </row>
    <row r="54" spans="2:14" ht="13.8" thickBot="1" x14ac:dyDescent="0.3">
      <c r="B54" s="84" t="s">
        <v>87</v>
      </c>
      <c r="C54" s="85"/>
      <c r="D54" s="92"/>
      <c r="E54" s="85"/>
      <c r="F54" s="85"/>
      <c r="G54" s="85"/>
      <c r="H54" s="85"/>
      <c r="I54" s="85"/>
      <c r="J54" s="87">
        <f>F55</f>
        <v>0</v>
      </c>
      <c r="K54" s="99">
        <f>-H55</f>
        <v>0</v>
      </c>
      <c r="L54" s="89">
        <f>I55</f>
        <v>0</v>
      </c>
      <c r="M54" s="85"/>
      <c r="N54" s="90"/>
    </row>
    <row r="55" spans="2:14" ht="54" customHeight="1" thickBot="1" x14ac:dyDescent="0.3">
      <c r="B55" s="96">
        <v>14.1</v>
      </c>
      <c r="C55" s="95" t="s">
        <v>88</v>
      </c>
      <c r="D55" s="76" t="s">
        <v>5</v>
      </c>
      <c r="E55" s="1" t="s">
        <v>124</v>
      </c>
      <c r="F55" s="22"/>
      <c r="G55" s="22"/>
      <c r="H55" s="22"/>
      <c r="I55" s="23"/>
      <c r="J55" s="68">
        <f t="shared" ref="J55" si="38">F55</f>
        <v>0</v>
      </c>
      <c r="K55" s="68">
        <f t="shared" ref="K55" si="39">-H55</f>
        <v>0</v>
      </c>
      <c r="M55" s="22"/>
      <c r="N55" s="23"/>
    </row>
    <row r="56" spans="2:14" x14ac:dyDescent="0.25">
      <c r="B56" s="100" t="s">
        <v>89</v>
      </c>
      <c r="C56" s="101"/>
      <c r="D56" s="102"/>
      <c r="E56" s="101"/>
      <c r="F56" s="101"/>
      <c r="G56" s="101"/>
      <c r="H56" s="101"/>
      <c r="I56" s="101"/>
      <c r="J56" s="103">
        <f>SUM(F58:F59)</f>
        <v>0</v>
      </c>
      <c r="K56" s="104">
        <f>-SUM(H58:H59)</f>
        <v>0</v>
      </c>
      <c r="L56" s="105">
        <f>SUM(I58:I59)</f>
        <v>0</v>
      </c>
      <c r="M56" s="101"/>
      <c r="N56" s="106"/>
    </row>
    <row r="57" spans="2:14" ht="17.399999999999999" customHeight="1" thickBot="1" x14ac:dyDescent="0.3">
      <c r="B57" s="107"/>
      <c r="C57" s="108" t="s">
        <v>90</v>
      </c>
      <c r="D57" s="108"/>
      <c r="E57" s="108"/>
      <c r="F57" s="108"/>
      <c r="G57" s="108"/>
      <c r="H57" s="108"/>
      <c r="I57" s="108"/>
      <c r="J57" s="52"/>
      <c r="K57" s="52"/>
      <c r="L57" s="52"/>
      <c r="M57" s="108"/>
      <c r="N57" s="109"/>
    </row>
    <row r="58" spans="2:14" ht="54" customHeight="1" x14ac:dyDescent="0.25">
      <c r="B58" s="96">
        <v>15.2</v>
      </c>
      <c r="C58" s="95" t="s">
        <v>91</v>
      </c>
      <c r="D58" s="76" t="s">
        <v>5</v>
      </c>
      <c r="E58" s="1" t="s">
        <v>125</v>
      </c>
      <c r="F58" s="22"/>
      <c r="G58" s="22"/>
      <c r="H58" s="22"/>
      <c r="I58" s="23"/>
      <c r="J58" s="68">
        <f t="shared" ref="J58" si="40">F58</f>
        <v>0</v>
      </c>
      <c r="K58" s="68">
        <f t="shared" ref="K58" si="41">-H58</f>
        <v>0</v>
      </c>
      <c r="M58" s="22"/>
      <c r="N58" s="23"/>
    </row>
    <row r="59" spans="2:14" ht="66.599999999999994" thickBot="1" x14ac:dyDescent="0.3">
      <c r="B59" s="96">
        <v>15.3</v>
      </c>
      <c r="C59" s="95" t="s">
        <v>92</v>
      </c>
      <c r="D59" s="76" t="s">
        <v>5</v>
      </c>
      <c r="E59" s="1" t="s">
        <v>126</v>
      </c>
      <c r="F59" s="22"/>
      <c r="G59" s="22"/>
      <c r="H59" s="22"/>
      <c r="I59" s="23"/>
      <c r="J59" s="68">
        <f t="shared" ref="J59" si="42">F59</f>
        <v>0</v>
      </c>
      <c r="K59" s="68">
        <f t="shared" ref="K59" si="43">-H59</f>
        <v>0</v>
      </c>
      <c r="M59" s="22"/>
      <c r="N59" s="23"/>
    </row>
    <row r="60" spans="2:14" ht="21.6" customHeight="1" x14ac:dyDescent="0.25">
      <c r="B60" s="100" t="s">
        <v>93</v>
      </c>
      <c r="C60" s="101"/>
      <c r="D60" s="101"/>
      <c r="E60" s="101"/>
      <c r="F60" s="101"/>
      <c r="G60" s="101"/>
      <c r="H60" s="101"/>
      <c r="I60" s="101"/>
      <c r="J60" s="103">
        <f>SUM(F62:F63)</f>
        <v>0</v>
      </c>
      <c r="K60" s="104">
        <f>-SUM(H66:H70)</f>
        <v>0</v>
      </c>
      <c r="L60" s="105">
        <f>SUM(I66:I70)</f>
        <v>0</v>
      </c>
      <c r="M60" s="101"/>
      <c r="N60" s="106"/>
    </row>
    <row r="61" spans="2:14" ht="18.600000000000001" customHeight="1" thickBot="1" x14ac:dyDescent="0.3">
      <c r="B61" s="107"/>
      <c r="C61" s="108" t="s">
        <v>94</v>
      </c>
      <c r="D61" s="108"/>
      <c r="E61" s="108"/>
      <c r="F61" s="108"/>
      <c r="G61" s="108"/>
      <c r="H61" s="108"/>
      <c r="I61" s="108"/>
      <c r="J61" s="52"/>
      <c r="K61" s="52"/>
      <c r="L61" s="52"/>
      <c r="M61" s="108"/>
      <c r="N61" s="109"/>
    </row>
    <row r="62" spans="2:14" ht="66" x14ac:dyDescent="0.25">
      <c r="B62" s="96">
        <v>16.5</v>
      </c>
      <c r="C62" s="95" t="s">
        <v>95</v>
      </c>
      <c r="D62" s="76" t="s">
        <v>5</v>
      </c>
      <c r="E62" s="77" t="s">
        <v>127</v>
      </c>
      <c r="F62" s="22"/>
      <c r="G62" s="22"/>
      <c r="H62" s="22"/>
      <c r="I62" s="23"/>
      <c r="J62" s="68">
        <f t="shared" ref="J62" si="44">F62</f>
        <v>0</v>
      </c>
      <c r="K62" s="68">
        <f t="shared" ref="K62" si="45">-H62</f>
        <v>0</v>
      </c>
      <c r="M62" s="22"/>
      <c r="N62" s="23"/>
    </row>
    <row r="63" spans="2:14" ht="53.4" thickBot="1" x14ac:dyDescent="0.3">
      <c r="B63" s="96">
        <v>16.7</v>
      </c>
      <c r="C63" s="95" t="s">
        <v>96</v>
      </c>
      <c r="D63" s="76" t="s">
        <v>5</v>
      </c>
      <c r="E63" s="1" t="s">
        <v>128</v>
      </c>
      <c r="F63" s="22"/>
      <c r="G63" s="22"/>
      <c r="H63" s="22"/>
      <c r="I63" s="23"/>
      <c r="J63" s="68">
        <f t="shared" ref="J63" si="46">F63</f>
        <v>0</v>
      </c>
      <c r="K63" s="68">
        <f t="shared" ref="K63" si="47">-H63</f>
        <v>0</v>
      </c>
      <c r="M63" s="22"/>
      <c r="N63" s="23"/>
    </row>
    <row r="64" spans="2:14" ht="13.8" thickBot="1" x14ac:dyDescent="0.3">
      <c r="B64" s="100" t="s">
        <v>97</v>
      </c>
      <c r="C64" s="101"/>
      <c r="D64" s="101"/>
      <c r="E64" s="101"/>
      <c r="F64" s="101"/>
      <c r="G64" s="101"/>
      <c r="H64" s="101"/>
      <c r="I64" s="101"/>
      <c r="J64" s="103">
        <f>SUM(F66:F70)</f>
        <v>0</v>
      </c>
      <c r="K64" s="104">
        <f>-SUM(H66:H70)</f>
        <v>0</v>
      </c>
      <c r="L64" s="105">
        <f>SUM(I66:I70)</f>
        <v>0</v>
      </c>
      <c r="M64" s="101"/>
      <c r="N64" s="106"/>
    </row>
    <row r="65" spans="1:14" ht="13.8" thickBot="1" x14ac:dyDescent="0.3">
      <c r="B65" s="110" t="s">
        <v>98</v>
      </c>
      <c r="C65" s="111"/>
      <c r="D65" s="111"/>
      <c r="E65" s="111"/>
      <c r="F65" s="111"/>
      <c r="G65" s="111"/>
      <c r="H65" s="111"/>
      <c r="I65" s="111"/>
      <c r="J65" s="111"/>
      <c r="K65" s="111"/>
      <c r="L65" s="111"/>
      <c r="M65" s="111"/>
      <c r="N65" s="112"/>
    </row>
    <row r="66" spans="1:14" ht="79.2" x14ac:dyDescent="0.25">
      <c r="B66" s="97">
        <v>17.100000000000001</v>
      </c>
      <c r="C66" s="95" t="s">
        <v>99</v>
      </c>
      <c r="D66" s="76" t="s">
        <v>5</v>
      </c>
      <c r="E66" s="1" t="s">
        <v>129</v>
      </c>
      <c r="F66" s="22"/>
      <c r="G66" s="22"/>
      <c r="H66" s="22"/>
      <c r="I66" s="23"/>
      <c r="J66" s="68">
        <f t="shared" ref="J66" si="48">F66</f>
        <v>0</v>
      </c>
      <c r="K66" s="68">
        <f t="shared" ref="K66" si="49">-H66</f>
        <v>0</v>
      </c>
      <c r="M66" s="22"/>
      <c r="N66" s="23"/>
    </row>
    <row r="67" spans="1:14" ht="66.599999999999994" thickBot="1" x14ac:dyDescent="0.3">
      <c r="B67" s="97">
        <v>17.3</v>
      </c>
      <c r="C67" s="95" t="s">
        <v>100</v>
      </c>
      <c r="D67" s="76" t="s">
        <v>5</v>
      </c>
      <c r="E67" s="1" t="s">
        <v>130</v>
      </c>
      <c r="F67" s="22"/>
      <c r="G67" s="22"/>
      <c r="H67" s="22"/>
      <c r="I67" s="23"/>
      <c r="J67" s="68">
        <f t="shared" ref="J67" si="50">F67</f>
        <v>0</v>
      </c>
      <c r="K67" s="68">
        <f t="shared" ref="K67" si="51">-H67</f>
        <v>0</v>
      </c>
      <c r="M67" s="22"/>
      <c r="N67" s="23"/>
    </row>
    <row r="68" spans="1:14" ht="13.8" thickBot="1" x14ac:dyDescent="0.3">
      <c r="B68" s="110"/>
      <c r="C68" s="111" t="s">
        <v>101</v>
      </c>
      <c r="D68" s="111"/>
      <c r="E68" s="111"/>
      <c r="F68" s="111"/>
      <c r="G68" s="111"/>
      <c r="H68" s="111"/>
      <c r="I68" s="111"/>
      <c r="J68" s="111"/>
      <c r="K68" s="111"/>
      <c r="L68" s="111"/>
      <c r="M68" s="111"/>
      <c r="N68" s="112"/>
    </row>
    <row r="69" spans="1:14" ht="66" x14ac:dyDescent="0.25">
      <c r="B69" s="97">
        <v>17.16</v>
      </c>
      <c r="C69" s="95" t="s">
        <v>102</v>
      </c>
      <c r="D69" s="76" t="s">
        <v>5</v>
      </c>
      <c r="E69" s="1" t="s">
        <v>131</v>
      </c>
      <c r="F69" s="22"/>
      <c r="G69" s="22"/>
      <c r="H69" s="22"/>
      <c r="I69" s="23"/>
      <c r="J69" s="68">
        <f t="shared" ref="J69" si="52">F69</f>
        <v>0</v>
      </c>
      <c r="K69" s="68">
        <f t="shared" ref="K69" si="53">-H69</f>
        <v>0</v>
      </c>
      <c r="M69" s="22"/>
      <c r="N69" s="23"/>
    </row>
    <row r="70" spans="1:14" ht="145.80000000000001" thickBot="1" x14ac:dyDescent="0.3">
      <c r="A70" s="52"/>
      <c r="B70" s="98">
        <v>17.170000000000002</v>
      </c>
      <c r="C70" s="53" t="s">
        <v>103</v>
      </c>
      <c r="D70" s="61" t="s">
        <v>5</v>
      </c>
      <c r="E70" s="62" t="s">
        <v>132</v>
      </c>
      <c r="F70" s="63"/>
      <c r="G70" s="63"/>
      <c r="H70" s="63"/>
      <c r="I70" s="64"/>
      <c r="J70" s="65">
        <f t="shared" ref="J70" si="54">F70</f>
        <v>0</v>
      </c>
      <c r="K70" s="65">
        <f t="shared" ref="K70" si="55">-H70</f>
        <v>0</v>
      </c>
      <c r="L70" s="52"/>
      <c r="M70" s="63"/>
      <c r="N70" s="64"/>
    </row>
  </sheetData>
  <sheetProtection algorithmName="SHA-512" hashValue="5P4Nso9OIu3nUixBUxmqPYb1y45mCHGqrMIrZP28iGYsrO2ZtMM9nx/A12ym4z9jIpNxZ0OKkSVjpmDrnrkoGQ==" saltValue="1amRdC/MfRnJ0tTis7f61w==" spinCount="100000" sheet="1" formatCells="0" formatColumns="0" formatRows="0"/>
  <protectedRanges>
    <protectedRange sqref="F10:I70" name="Bereik1"/>
    <protectedRange sqref="E1" name="Bereik2"/>
    <protectedRange sqref="M69:N70 M66:N67 M62:N63 M58:N59 M10:N56" name="Bereik4"/>
    <protectedRange sqref="E29:E30" name="Bereik3_1"/>
  </protectedRanges>
  <mergeCells count="7">
    <mergeCell ref="G1:I2"/>
    <mergeCell ref="E7:E8"/>
    <mergeCell ref="M7:M8"/>
    <mergeCell ref="N7:N8"/>
    <mergeCell ref="B7:C8"/>
    <mergeCell ref="D7:D8"/>
    <mergeCell ref="F7:I7"/>
  </mergeCells>
  <hyperlinks>
    <hyperlink ref="B9" r:id="rId1" xr:uid="{00000000-0004-0000-0100-000000000000}"/>
    <hyperlink ref="B19" r:id="rId2" xr:uid="{00000000-0004-0000-0100-000001000000}"/>
    <hyperlink ref="B21" r:id="rId3" xr:uid="{00000000-0004-0000-0100-000002000000}"/>
    <hyperlink ref="B23" r:id="rId4" xr:uid="{00000000-0004-0000-0100-000003000000}"/>
    <hyperlink ref="B27" r:id="rId5" xr:uid="{00000000-0004-0000-0100-000004000000}"/>
    <hyperlink ref="B32" r:id="rId6" xr:uid="{00000000-0004-0000-0100-000005000000}"/>
    <hyperlink ref="B39" r:id="rId7" xr:uid="{00000000-0004-0000-0100-000006000000}"/>
    <hyperlink ref="B44" r:id="rId8" xr:uid="{00000000-0004-0000-0100-000007000000}"/>
    <hyperlink ref="B46" r:id="rId9" xr:uid="{00000000-0004-0000-0100-000008000000}"/>
    <hyperlink ref="B49" r:id="rId10" xr:uid="{00000000-0004-0000-0100-000009000000}"/>
    <hyperlink ref="B52" r:id="rId11" xr:uid="{00000000-0004-0000-0100-00000A000000}"/>
    <hyperlink ref="B54" r:id="rId12" xr:uid="{00000000-0004-0000-0100-00000B000000}"/>
    <hyperlink ref="B56" r:id="rId13" display="Objectif 15. Préserver et restaurer les écosystèmes terrestres, en veillant à les exploiter de façon durable, gérer durablement les forêts, lutter contre la désertification, enrayer et inverser le processus de dégradation des terres et mettre fin à l'appauvrissement de la biodiversité" xr:uid="{00000000-0004-0000-0100-00000C000000}"/>
    <hyperlink ref="B60" r:id="rId14" display="Objectif 16. Promouvoir l'avènement de sociétés pacifiques et inclusives aux fins du développement durbale, assurer l'accès de tous à la justice et mettre en place, à tous les niveaux, des institutions efficaces, responsables et ouvertes à tous" xr:uid="{00000000-0004-0000-0100-00000D000000}"/>
    <hyperlink ref="B64" r:id="rId15" xr:uid="{00000000-0004-0000-0100-00000E000000}"/>
    <hyperlink ref="B12" r:id="rId16" display="Objectif. Éliminer la faim, assurer la sécurité alimentaire, améliorer la nutrition et promouvoir l'agriculture durable" xr:uid="{00000000-0004-0000-0100-00000F000000}"/>
    <hyperlink ref="B16" r:id="rId17" xr:uid="{00000000-0004-0000-0100-000010000000}"/>
  </hyperlinks>
  <pageMargins left="0.70866141732283472" right="0.70866141732283472" top="0.74803149606299213" bottom="0.74803149606299213" header="0.31496062992125984" footer="0.31496062992125984"/>
  <pageSetup paperSize="9" scale="42" fitToWidth="3" fitToHeight="3"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zoomScale="99" zoomScaleNormal="99" workbookViewId="0">
      <pane xSplit="4" ySplit="5" topLeftCell="E6" activePane="bottomRight" state="frozen"/>
      <selection pane="topRight" activeCell="E1" sqref="E1"/>
      <selection pane="bottomLeft" activeCell="A6" sqref="A6"/>
      <selection pane="bottomRight" activeCell="C7" sqref="C7"/>
    </sheetView>
  </sheetViews>
  <sheetFormatPr defaultColWidth="9.109375" defaultRowHeight="13.2" x14ac:dyDescent="0.25"/>
  <cols>
    <col min="1" max="1" width="11.44140625" customWidth="1"/>
    <col min="2" max="2" width="19.33203125" customWidth="1"/>
    <col min="3" max="3" width="29.33203125" customWidth="1"/>
    <col min="4" max="4" width="24.5546875" customWidth="1"/>
    <col min="5" max="6" width="11.88671875" customWidth="1"/>
    <col min="7" max="7" width="13" customWidth="1"/>
    <col min="8" max="8" width="6.44140625" customWidth="1"/>
    <col min="9" max="9" width="26.6640625" customWidth="1"/>
    <col min="10" max="10" width="17.88671875" customWidth="1"/>
    <col min="11" max="11" width="17" customWidth="1"/>
    <col min="12" max="12" width="17.33203125" customWidth="1"/>
  </cols>
  <sheetData>
    <row r="1" spans="1:13" ht="15.6" x14ac:dyDescent="0.25">
      <c r="A1" s="26" t="s">
        <v>137</v>
      </c>
      <c r="B1" s="26" t="s">
        <v>138</v>
      </c>
      <c r="C1" s="161" t="s">
        <v>65</v>
      </c>
      <c r="D1" s="161"/>
      <c r="E1" s="161"/>
      <c r="F1" s="161"/>
      <c r="G1" s="161"/>
      <c r="H1" s="161"/>
      <c r="I1" s="161"/>
      <c r="J1" s="161"/>
      <c r="K1" s="161"/>
      <c r="L1" s="161"/>
    </row>
    <row r="2" spans="1:13" ht="13.8" x14ac:dyDescent="0.3">
      <c r="A2" s="32" t="s">
        <v>139</v>
      </c>
      <c r="E2" s="32" t="s">
        <v>140</v>
      </c>
      <c r="J2" s="32" t="s">
        <v>141</v>
      </c>
    </row>
    <row r="3" spans="1:13" ht="14.4" x14ac:dyDescent="0.3">
      <c r="B3" s="9"/>
      <c r="E3" s="9"/>
    </row>
    <row r="4" spans="1:13" ht="28.8" x14ac:dyDescent="0.3">
      <c r="B4" s="33" t="s">
        <v>142</v>
      </c>
      <c r="C4" s="9" t="s">
        <v>8</v>
      </c>
      <c r="D4" s="9" t="s">
        <v>143</v>
      </c>
      <c r="E4" s="162" t="s">
        <v>144</v>
      </c>
      <c r="F4" s="162"/>
      <c r="G4" s="162"/>
      <c r="H4" s="162"/>
      <c r="I4" s="10" t="s">
        <v>145</v>
      </c>
      <c r="J4" s="10"/>
      <c r="K4" s="10"/>
      <c r="L4" s="10"/>
      <c r="M4" s="9"/>
    </row>
    <row r="5" spans="1:13" ht="53.4" x14ac:dyDescent="0.3">
      <c r="B5" s="9"/>
      <c r="C5" s="9"/>
      <c r="D5" s="9"/>
      <c r="E5" s="11" t="s">
        <v>146</v>
      </c>
      <c r="F5" s="11" t="s">
        <v>147</v>
      </c>
      <c r="G5" s="11" t="s">
        <v>148</v>
      </c>
      <c r="I5" s="11" t="s">
        <v>149</v>
      </c>
      <c r="J5" s="11" t="s">
        <v>150</v>
      </c>
      <c r="K5" s="11" t="s">
        <v>151</v>
      </c>
      <c r="L5" s="11" t="s">
        <v>152</v>
      </c>
      <c r="M5" s="9"/>
    </row>
    <row r="6" spans="1:13" ht="14.4" x14ac:dyDescent="0.3">
      <c r="A6" s="12" t="s">
        <v>9</v>
      </c>
      <c r="B6" s="12" t="s">
        <v>153</v>
      </c>
      <c r="C6" s="13"/>
      <c r="D6" s="13"/>
    </row>
    <row r="7" spans="1:13" ht="79.8" x14ac:dyDescent="0.3">
      <c r="A7" s="9" t="s">
        <v>154</v>
      </c>
      <c r="B7" t="s">
        <v>155</v>
      </c>
      <c r="C7" s="11" t="s">
        <v>156</v>
      </c>
      <c r="E7" s="3" t="s">
        <v>157</v>
      </c>
      <c r="F7" s="3" t="s">
        <v>157</v>
      </c>
      <c r="G7" s="11"/>
      <c r="H7" s="11"/>
      <c r="I7" s="11"/>
      <c r="J7" s="11" t="s">
        <v>158</v>
      </c>
      <c r="K7" s="11"/>
      <c r="L7" s="11"/>
      <c r="M7" s="11"/>
    </row>
    <row r="8" spans="1:13" ht="26.4" x14ac:dyDescent="0.25">
      <c r="B8" t="s">
        <v>159</v>
      </c>
      <c r="C8" s="11"/>
      <c r="D8" s="11" t="s">
        <v>160</v>
      </c>
      <c r="E8" s="3" t="s">
        <v>157</v>
      </c>
      <c r="F8" s="3" t="s">
        <v>157</v>
      </c>
      <c r="G8" s="11"/>
      <c r="H8" s="11"/>
      <c r="I8" s="11"/>
      <c r="J8" s="11"/>
      <c r="K8" s="11"/>
      <c r="L8" s="11"/>
      <c r="M8" s="11"/>
    </row>
    <row r="9" spans="1:13" ht="66" x14ac:dyDescent="0.25">
      <c r="B9" t="s">
        <v>161</v>
      </c>
      <c r="C9" s="15" t="s">
        <v>162</v>
      </c>
      <c r="D9" s="11" t="s">
        <v>163</v>
      </c>
      <c r="E9" s="3" t="s">
        <v>157</v>
      </c>
      <c r="F9" s="3" t="s">
        <v>157</v>
      </c>
      <c r="G9" s="11"/>
      <c r="H9" s="11"/>
      <c r="I9" s="11"/>
      <c r="J9" s="11"/>
      <c r="K9" s="11" t="s">
        <v>164</v>
      </c>
      <c r="L9" s="11" t="s">
        <v>165</v>
      </c>
      <c r="M9" s="11"/>
    </row>
    <row r="10" spans="1:13" ht="79.2" x14ac:dyDescent="0.25">
      <c r="B10" t="s">
        <v>166</v>
      </c>
      <c r="C10" s="11" t="s">
        <v>167</v>
      </c>
      <c r="D10" s="11" t="s">
        <v>168</v>
      </c>
      <c r="E10" s="3" t="s">
        <v>157</v>
      </c>
      <c r="F10" s="3" t="s">
        <v>157</v>
      </c>
      <c r="G10" s="11"/>
      <c r="H10" s="11"/>
      <c r="I10" s="11" t="s">
        <v>169</v>
      </c>
      <c r="J10" s="11"/>
      <c r="K10" s="11"/>
      <c r="L10" s="11" t="s">
        <v>170</v>
      </c>
      <c r="M10" s="11"/>
    </row>
    <row r="11" spans="1:13" ht="79.8" x14ac:dyDescent="0.3">
      <c r="A11" s="9" t="s">
        <v>171</v>
      </c>
      <c r="B11" t="s">
        <v>172</v>
      </c>
      <c r="C11" s="11" t="s">
        <v>173</v>
      </c>
      <c r="D11" s="11" t="s">
        <v>174</v>
      </c>
      <c r="E11" s="11" t="s">
        <v>175</v>
      </c>
      <c r="F11" s="3" t="s">
        <v>157</v>
      </c>
      <c r="G11" s="3" t="s">
        <v>157</v>
      </c>
      <c r="H11" s="11"/>
      <c r="I11" s="11"/>
      <c r="J11" s="11"/>
      <c r="K11" s="11"/>
      <c r="L11" s="11"/>
      <c r="M11" s="11"/>
    </row>
    <row r="12" spans="1:13" ht="105.6" x14ac:dyDescent="0.25">
      <c r="B12" t="s">
        <v>176</v>
      </c>
      <c r="C12" s="11" t="s">
        <v>177</v>
      </c>
      <c r="D12" s="11" t="s">
        <v>178</v>
      </c>
      <c r="E12" s="3" t="s">
        <v>157</v>
      </c>
      <c r="F12" s="11"/>
      <c r="G12" s="11" t="s">
        <v>179</v>
      </c>
      <c r="H12" s="11"/>
      <c r="I12" s="11" t="s">
        <v>180</v>
      </c>
      <c r="J12" s="3" t="s">
        <v>181</v>
      </c>
      <c r="K12" s="11" t="s">
        <v>182</v>
      </c>
      <c r="L12" s="11" t="s">
        <v>183</v>
      </c>
      <c r="M12" s="11"/>
    </row>
    <row r="13" spans="1:13" ht="92.4" x14ac:dyDescent="0.25">
      <c r="B13" t="s">
        <v>10</v>
      </c>
      <c r="C13" s="11" t="s">
        <v>184</v>
      </c>
      <c r="D13" s="11" t="s">
        <v>185</v>
      </c>
      <c r="E13" s="3" t="s">
        <v>157</v>
      </c>
      <c r="F13" s="11"/>
      <c r="G13" s="3" t="s">
        <v>11</v>
      </c>
      <c r="H13" s="11"/>
      <c r="I13" s="3" t="s">
        <v>11</v>
      </c>
      <c r="J13" s="3" t="s">
        <v>186</v>
      </c>
      <c r="K13" s="3" t="s">
        <v>11</v>
      </c>
      <c r="L13" s="3" t="s">
        <v>11</v>
      </c>
      <c r="M13" s="11"/>
    </row>
    <row r="14" spans="1:13" ht="52.8" x14ac:dyDescent="0.25">
      <c r="B14" t="s">
        <v>187</v>
      </c>
      <c r="C14" s="11" t="s">
        <v>188</v>
      </c>
      <c r="D14" s="11" t="s">
        <v>189</v>
      </c>
      <c r="E14" s="3" t="s">
        <v>157</v>
      </c>
      <c r="F14" s="11"/>
      <c r="G14" s="3" t="s">
        <v>11</v>
      </c>
      <c r="H14" s="11"/>
      <c r="I14" s="3" t="s">
        <v>11</v>
      </c>
      <c r="J14" s="3"/>
      <c r="K14" s="3" t="s">
        <v>11</v>
      </c>
      <c r="L14" s="3" t="s">
        <v>11</v>
      </c>
      <c r="M14" s="11"/>
    </row>
    <row r="15" spans="1:13" ht="39.6" x14ac:dyDescent="0.25">
      <c r="B15" t="s">
        <v>190</v>
      </c>
      <c r="C15" s="11" t="s">
        <v>191</v>
      </c>
      <c r="D15" s="11" t="s">
        <v>189</v>
      </c>
      <c r="E15" s="3" t="s">
        <v>157</v>
      </c>
      <c r="F15" s="11"/>
      <c r="G15" s="3" t="s">
        <v>11</v>
      </c>
      <c r="H15" s="11"/>
      <c r="I15" s="3" t="s">
        <v>11</v>
      </c>
      <c r="J15" s="3"/>
      <c r="K15" s="3" t="s">
        <v>11</v>
      </c>
      <c r="L15" s="3" t="s">
        <v>11</v>
      </c>
      <c r="M15" s="11"/>
    </row>
    <row r="16" spans="1:13" ht="79.2" x14ac:dyDescent="0.25">
      <c r="B16" t="s">
        <v>192</v>
      </c>
      <c r="C16" s="11" t="s">
        <v>193</v>
      </c>
      <c r="D16" s="11" t="s">
        <v>194</v>
      </c>
      <c r="E16" s="3" t="s">
        <v>157</v>
      </c>
      <c r="F16" s="3" t="s">
        <v>157</v>
      </c>
      <c r="G16" s="14" t="s">
        <v>195</v>
      </c>
      <c r="H16" s="11"/>
      <c r="I16" s="11" t="s">
        <v>196</v>
      </c>
      <c r="J16" s="11" t="s">
        <v>197</v>
      </c>
      <c r="K16" s="11"/>
      <c r="L16" s="11" t="s">
        <v>170</v>
      </c>
      <c r="M16" s="11"/>
    </row>
    <row r="17" spans="1:13" ht="79.2" x14ac:dyDescent="0.25">
      <c r="B17" s="11" t="s">
        <v>198</v>
      </c>
      <c r="C17" s="11" t="s">
        <v>199</v>
      </c>
      <c r="D17" s="11" t="s">
        <v>200</v>
      </c>
      <c r="E17" s="3" t="s">
        <v>157</v>
      </c>
      <c r="F17" s="3" t="s">
        <v>157</v>
      </c>
      <c r="G17" s="14" t="s">
        <v>195</v>
      </c>
      <c r="H17" s="11"/>
      <c r="I17" s="11" t="s">
        <v>201</v>
      </c>
      <c r="J17" s="3" t="s">
        <v>11</v>
      </c>
      <c r="K17" s="11" t="s">
        <v>202</v>
      </c>
      <c r="L17" s="3" t="s">
        <v>11</v>
      </c>
      <c r="M17" s="11"/>
    </row>
    <row r="18" spans="1:13" ht="13.8" thickBot="1" x14ac:dyDescent="0.3">
      <c r="A18" s="16"/>
      <c r="B18" s="16"/>
      <c r="C18" s="17"/>
      <c r="D18" s="17"/>
      <c r="E18" s="18"/>
      <c r="F18" s="18"/>
      <c r="G18" s="18"/>
      <c r="H18" s="17"/>
      <c r="I18" s="19"/>
      <c r="J18" s="19"/>
      <c r="K18" s="17"/>
      <c r="L18" s="19"/>
      <c r="M18" s="11"/>
    </row>
    <row r="19" spans="1:13" ht="29.4" thickTop="1" x14ac:dyDescent="0.3">
      <c r="B19" s="33" t="s">
        <v>142</v>
      </c>
      <c r="C19" s="9" t="s">
        <v>8</v>
      </c>
      <c r="D19" s="9" t="s">
        <v>143</v>
      </c>
      <c r="E19" s="162" t="s">
        <v>203</v>
      </c>
      <c r="F19" s="162"/>
      <c r="G19" s="162"/>
      <c r="H19" s="162"/>
      <c r="I19" s="10" t="s">
        <v>204</v>
      </c>
      <c r="J19" s="10"/>
      <c r="K19" s="10"/>
      <c r="L19" s="10"/>
      <c r="M19" s="11"/>
    </row>
    <row r="20" spans="1:13" ht="14.4" x14ac:dyDescent="0.3">
      <c r="A20" s="12" t="s">
        <v>12</v>
      </c>
      <c r="B20" s="12" t="s">
        <v>205</v>
      </c>
      <c r="C20" s="20"/>
      <c r="D20" s="20"/>
      <c r="E20" s="11"/>
      <c r="F20" s="11"/>
      <c r="G20" s="11"/>
      <c r="I20" s="11"/>
      <c r="J20" s="11"/>
      <c r="K20" s="11"/>
      <c r="L20" s="11"/>
      <c r="M20" s="11"/>
    </row>
    <row r="21" spans="1:13" ht="53.4" x14ac:dyDescent="0.3">
      <c r="A21" s="9" t="s">
        <v>154</v>
      </c>
      <c r="B21" t="s">
        <v>206</v>
      </c>
      <c r="C21" s="11"/>
      <c r="D21" s="11" t="s">
        <v>207</v>
      </c>
      <c r="E21" s="3" t="s">
        <v>157</v>
      </c>
      <c r="F21" s="3" t="s">
        <v>157</v>
      </c>
      <c r="G21" s="11"/>
      <c r="I21" s="11"/>
      <c r="J21" s="11" t="s">
        <v>158</v>
      </c>
      <c r="K21" s="11"/>
      <c r="L21" s="11"/>
      <c r="M21" s="11"/>
    </row>
    <row r="22" spans="1:13" ht="26.4" x14ac:dyDescent="0.25">
      <c r="B22" s="11" t="s">
        <v>208</v>
      </c>
      <c r="C22" s="11"/>
      <c r="D22" s="11" t="s">
        <v>160</v>
      </c>
      <c r="E22" s="3" t="s">
        <v>157</v>
      </c>
      <c r="F22" s="3" t="s">
        <v>157</v>
      </c>
      <c r="G22" s="11"/>
      <c r="H22" s="11"/>
      <c r="I22" s="11"/>
      <c r="J22" s="11"/>
      <c r="K22" s="11"/>
      <c r="L22" s="11"/>
      <c r="M22" s="11"/>
    </row>
    <row r="23" spans="1:13" ht="66" x14ac:dyDescent="0.25">
      <c r="B23" s="11" t="s">
        <v>209</v>
      </c>
      <c r="C23" s="15" t="s">
        <v>162</v>
      </c>
      <c r="D23" s="11" t="s">
        <v>163</v>
      </c>
      <c r="E23" s="3" t="s">
        <v>157</v>
      </c>
      <c r="F23" s="3" t="s">
        <v>157</v>
      </c>
      <c r="G23" s="11"/>
      <c r="H23" s="11"/>
      <c r="I23" s="11"/>
      <c r="J23" s="11"/>
      <c r="K23" s="11" t="s">
        <v>164</v>
      </c>
      <c r="L23" s="11" t="s">
        <v>165</v>
      </c>
      <c r="M23" s="11"/>
    </row>
    <row r="24" spans="1:13" x14ac:dyDescent="0.25">
      <c r="C24" s="11"/>
      <c r="D24" s="11"/>
      <c r="E24" s="11"/>
      <c r="F24" s="11"/>
      <c r="G24" s="11"/>
      <c r="H24" s="11"/>
      <c r="I24" s="11"/>
      <c r="J24" s="11"/>
      <c r="K24" s="11"/>
      <c r="L24" s="11"/>
      <c r="M24" s="11"/>
    </row>
    <row r="25" spans="1:13" ht="79.8" x14ac:dyDescent="0.3">
      <c r="A25" s="9" t="s">
        <v>171</v>
      </c>
      <c r="B25" t="s">
        <v>210</v>
      </c>
      <c r="C25" s="11" t="s">
        <v>211</v>
      </c>
      <c r="D25" s="11" t="s">
        <v>212</v>
      </c>
      <c r="E25" s="11" t="s">
        <v>175</v>
      </c>
      <c r="F25" s="21"/>
      <c r="G25" s="11"/>
      <c r="H25" s="11"/>
      <c r="I25" s="11"/>
      <c r="J25" s="11"/>
      <c r="K25" s="11"/>
      <c r="L25" s="11"/>
      <c r="M25" s="11"/>
    </row>
    <row r="26" spans="1:13" ht="92.4" x14ac:dyDescent="0.25">
      <c r="B26" t="s">
        <v>176</v>
      </c>
      <c r="C26" s="11" t="s">
        <v>213</v>
      </c>
      <c r="D26" s="11" t="s">
        <v>214</v>
      </c>
      <c r="E26" s="3" t="s">
        <v>215</v>
      </c>
      <c r="F26" s="11"/>
      <c r="G26" s="11"/>
      <c r="H26" s="11"/>
      <c r="I26" s="11"/>
      <c r="J26" s="11" t="s">
        <v>216</v>
      </c>
      <c r="K26" s="11"/>
      <c r="L26" s="11"/>
      <c r="M26" s="11"/>
    </row>
    <row r="27" spans="1:13" ht="79.2" x14ac:dyDescent="0.25">
      <c r="B27" t="s">
        <v>10</v>
      </c>
      <c r="C27" s="11" t="s">
        <v>213</v>
      </c>
      <c r="D27" s="11" t="s">
        <v>214</v>
      </c>
      <c r="E27" s="3" t="s">
        <v>215</v>
      </c>
      <c r="F27" s="11"/>
      <c r="G27" s="11"/>
      <c r="H27" s="11"/>
      <c r="I27" s="11"/>
      <c r="J27" s="3" t="s">
        <v>11</v>
      </c>
      <c r="K27" s="11"/>
      <c r="L27" s="3"/>
      <c r="M27" s="11"/>
    </row>
    <row r="28" spans="1:13" ht="79.2" x14ac:dyDescent="0.25">
      <c r="B28" t="s">
        <v>187</v>
      </c>
      <c r="C28" s="11" t="s">
        <v>213</v>
      </c>
      <c r="D28" s="11" t="s">
        <v>214</v>
      </c>
      <c r="E28" s="3" t="s">
        <v>215</v>
      </c>
      <c r="F28" s="11"/>
      <c r="G28" s="11"/>
      <c r="H28" s="11"/>
      <c r="I28" s="11"/>
      <c r="J28" s="3" t="s">
        <v>11</v>
      </c>
      <c r="K28" s="11"/>
      <c r="L28" s="3"/>
      <c r="M28" s="11"/>
    </row>
    <row r="29" spans="1:13" ht="105.6" x14ac:dyDescent="0.25">
      <c r="B29" t="s">
        <v>190</v>
      </c>
      <c r="C29" s="11" t="s">
        <v>213</v>
      </c>
      <c r="D29" s="11" t="s">
        <v>214</v>
      </c>
      <c r="E29" s="3" t="s">
        <v>215</v>
      </c>
      <c r="F29" s="11"/>
      <c r="G29" s="11"/>
      <c r="H29" s="11"/>
      <c r="I29" s="11"/>
      <c r="J29" s="3" t="s">
        <v>11</v>
      </c>
      <c r="K29" s="11"/>
      <c r="L29" s="11" t="s">
        <v>217</v>
      </c>
      <c r="M29" s="11"/>
    </row>
    <row r="30" spans="1:13" ht="66" x14ac:dyDescent="0.25">
      <c r="B30" t="s">
        <v>192</v>
      </c>
      <c r="C30" s="11" t="s">
        <v>218</v>
      </c>
      <c r="D30" s="11" t="s">
        <v>219</v>
      </c>
      <c r="E30" s="3" t="s">
        <v>157</v>
      </c>
      <c r="F30" s="11"/>
      <c r="G30" s="14" t="s">
        <v>195</v>
      </c>
      <c r="H30" s="11"/>
      <c r="I30" s="11"/>
      <c r="J30" s="11" t="s">
        <v>197</v>
      </c>
      <c r="K30" s="11"/>
      <c r="L30" s="11"/>
      <c r="M30" s="11"/>
    </row>
    <row r="31" spans="1:13" ht="92.4" x14ac:dyDescent="0.25">
      <c r="B31" s="11" t="s">
        <v>198</v>
      </c>
      <c r="C31" s="11"/>
      <c r="D31" s="11" t="s">
        <v>220</v>
      </c>
      <c r="E31" s="3" t="s">
        <v>157</v>
      </c>
      <c r="F31" s="11"/>
      <c r="G31" s="14" t="s">
        <v>195</v>
      </c>
      <c r="H31" s="11"/>
      <c r="I31" s="11"/>
      <c r="J31" s="11" t="s">
        <v>221</v>
      </c>
      <c r="K31" s="11"/>
      <c r="L31" s="11"/>
      <c r="M31" s="11"/>
    </row>
    <row r="32" spans="1:13" x14ac:dyDescent="0.25">
      <c r="D32" s="11"/>
    </row>
  </sheetData>
  <sheetProtection algorithmName="SHA-512" hashValue="+VVDFNwrY7B89by7UU2KZXQqpl3MqmT5u6gHK1iqIh74pJyuoXhYXv3d4Xxr6Ga625e8E/E04fLkjEBo659cTQ==" saltValue="DCs8sFowWr34A6M8Lb0+TA==" spinCount="100000" sheet="1" objects="1" scenarios="1"/>
  <mergeCells count="3">
    <mergeCell ref="C1:L1"/>
    <mergeCell ref="E4:H4"/>
    <mergeCell ref="E19:H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workbookViewId="0">
      <selection activeCell="D5" sqref="D5"/>
    </sheetView>
  </sheetViews>
  <sheetFormatPr defaultRowHeight="13.2" x14ac:dyDescent="0.25"/>
  <cols>
    <col min="2" max="2" width="10.33203125" customWidth="1"/>
    <col min="3" max="3" width="0.44140625" customWidth="1"/>
    <col min="4" max="4" width="15.88671875" customWidth="1"/>
    <col min="5" max="5" width="0.6640625" hidden="1" customWidth="1"/>
    <col min="6" max="6" width="17.5546875" customWidth="1"/>
    <col min="7" max="7" width="0.109375" customWidth="1"/>
    <col min="8" max="8" width="28.5546875" customWidth="1"/>
    <col min="9" max="10" width="8.88671875" customWidth="1"/>
  </cols>
  <sheetData>
    <row r="1" spans="1:10" ht="21" x14ac:dyDescent="0.25">
      <c r="A1" s="42"/>
      <c r="B1" s="42"/>
      <c r="C1" s="42"/>
      <c r="D1" s="42"/>
      <c r="E1" s="42"/>
      <c r="F1" s="42"/>
      <c r="H1" s="44"/>
      <c r="I1" s="29"/>
      <c r="J1" s="29"/>
    </row>
    <row r="2" spans="1:10" ht="21" x14ac:dyDescent="0.25">
      <c r="A2" s="113" t="str">
        <f>'Evaluation cibles ODD avec Circ'!E1</f>
        <v>Project XYZ en pays XYZ</v>
      </c>
      <c r="B2" s="31"/>
      <c r="C2" s="31"/>
      <c r="D2" s="31"/>
      <c r="E2" s="13"/>
      <c r="F2" s="13"/>
      <c r="H2" s="44"/>
      <c r="I2" s="29"/>
      <c r="J2" s="29"/>
    </row>
    <row r="3" spans="1:10" ht="13.8" thickBot="1" x14ac:dyDescent="0.3">
      <c r="A3" s="2"/>
      <c r="B3" s="2"/>
      <c r="H3" s="44"/>
      <c r="I3" s="29"/>
      <c r="J3" s="29"/>
    </row>
    <row r="4" spans="1:10" ht="55.2" x14ac:dyDescent="0.25">
      <c r="A4" s="115" t="s">
        <v>133</v>
      </c>
      <c r="B4" s="114" t="s">
        <v>134</v>
      </c>
      <c r="C4" s="118"/>
      <c r="D4" s="123" t="s">
        <v>135</v>
      </c>
      <c r="E4" s="119"/>
      <c r="F4" s="128" t="s">
        <v>136</v>
      </c>
      <c r="G4" s="118"/>
      <c r="H4" s="129" t="s">
        <v>44</v>
      </c>
    </row>
    <row r="5" spans="1:10" ht="49.95" customHeight="1" thickBot="1" x14ac:dyDescent="0.3">
      <c r="A5" s="116">
        <v>1</v>
      </c>
      <c r="B5" s="8"/>
      <c r="D5" s="124"/>
      <c r="E5" s="120"/>
      <c r="F5" s="124"/>
      <c r="G5" s="122"/>
      <c r="H5" s="130"/>
    </row>
    <row r="6" spans="1:10" ht="49.95" customHeight="1" thickBot="1" x14ac:dyDescent="0.3">
      <c r="A6" s="116">
        <v>2</v>
      </c>
      <c r="B6" s="8"/>
      <c r="D6" s="125"/>
      <c r="E6" s="121"/>
      <c r="F6" s="126"/>
      <c r="G6" s="118"/>
      <c r="H6" s="125"/>
    </row>
    <row r="7" spans="1:10" ht="49.95" customHeight="1" thickBot="1" x14ac:dyDescent="0.3">
      <c r="A7" s="116">
        <v>3</v>
      </c>
      <c r="B7" s="8"/>
      <c r="D7" s="126"/>
      <c r="E7" s="121"/>
      <c r="F7" s="126"/>
      <c r="G7" s="118"/>
      <c r="H7" s="125"/>
    </row>
    <row r="8" spans="1:10" ht="49.95" customHeight="1" thickBot="1" x14ac:dyDescent="0.3">
      <c r="A8" s="116">
        <v>4</v>
      </c>
      <c r="B8" s="8"/>
      <c r="D8" s="126"/>
      <c r="E8" s="121"/>
      <c r="F8" s="126"/>
      <c r="G8" s="118"/>
      <c r="H8" s="125"/>
    </row>
    <row r="9" spans="1:10" ht="49.95" customHeight="1" thickBot="1" x14ac:dyDescent="0.3">
      <c r="A9" s="116">
        <v>5</v>
      </c>
      <c r="B9" s="8"/>
      <c r="D9" s="126"/>
      <c r="E9" s="121"/>
      <c r="F9" s="126"/>
      <c r="G9" s="118"/>
      <c r="H9" s="125"/>
    </row>
    <row r="10" spans="1:10" ht="49.95" customHeight="1" thickBot="1" x14ac:dyDescent="0.3">
      <c r="A10" s="116">
        <v>6</v>
      </c>
      <c r="B10" s="8"/>
      <c r="D10" s="126"/>
      <c r="E10" s="121"/>
      <c r="F10" s="126"/>
      <c r="G10" s="118"/>
      <c r="H10" s="125"/>
    </row>
    <row r="11" spans="1:10" ht="49.95" customHeight="1" thickBot="1" x14ac:dyDescent="0.3">
      <c r="A11" s="116">
        <v>7</v>
      </c>
      <c r="B11" s="8"/>
      <c r="D11" s="126"/>
      <c r="E11" s="121"/>
      <c r="F11" s="126"/>
      <c r="G11" s="118"/>
      <c r="H11" s="125"/>
    </row>
    <row r="12" spans="1:10" ht="49.95" customHeight="1" thickBot="1" x14ac:dyDescent="0.3">
      <c r="A12" s="116">
        <v>8</v>
      </c>
      <c r="B12" s="8"/>
      <c r="D12" s="126"/>
      <c r="E12" s="121"/>
      <c r="F12" s="126"/>
      <c r="G12" s="118"/>
      <c r="H12" s="125"/>
    </row>
    <row r="13" spans="1:10" ht="49.95" customHeight="1" thickBot="1" x14ac:dyDescent="0.3">
      <c r="A13" s="116">
        <v>9</v>
      </c>
      <c r="B13" s="8"/>
      <c r="D13" s="126"/>
      <c r="E13" s="121"/>
      <c r="F13" s="126"/>
      <c r="G13" s="118"/>
      <c r="H13" s="125"/>
    </row>
    <row r="14" spans="1:10" ht="49.95" customHeight="1" thickBot="1" x14ac:dyDescent="0.3">
      <c r="A14" s="116">
        <v>10</v>
      </c>
      <c r="B14" s="8"/>
      <c r="D14" s="126"/>
      <c r="E14" s="121"/>
      <c r="F14" s="126"/>
      <c r="G14" s="118"/>
      <c r="H14" s="125"/>
    </row>
    <row r="15" spans="1:10" ht="49.95" customHeight="1" thickBot="1" x14ac:dyDescent="0.3">
      <c r="A15" s="116">
        <v>11</v>
      </c>
      <c r="B15" s="8"/>
      <c r="D15" s="126"/>
      <c r="E15" s="121"/>
      <c r="F15" s="126"/>
      <c r="G15" s="118"/>
      <c r="H15" s="125"/>
    </row>
    <row r="16" spans="1:10" ht="49.95" customHeight="1" thickBot="1" x14ac:dyDescent="0.3">
      <c r="A16" s="116">
        <v>12</v>
      </c>
      <c r="B16" s="8"/>
      <c r="D16" s="126"/>
      <c r="E16" s="121"/>
      <c r="F16" s="126"/>
      <c r="G16" s="118"/>
      <c r="H16" s="125"/>
    </row>
    <row r="17" spans="1:8" ht="49.95" customHeight="1" thickBot="1" x14ac:dyDescent="0.3">
      <c r="A17" s="116">
        <v>13</v>
      </c>
      <c r="B17" s="8"/>
      <c r="D17" s="126"/>
      <c r="E17" s="121"/>
      <c r="F17" s="126"/>
      <c r="G17" s="118"/>
      <c r="H17" s="125"/>
    </row>
    <row r="18" spans="1:8" ht="49.95" customHeight="1" thickBot="1" x14ac:dyDescent="0.3">
      <c r="A18" s="116">
        <v>14</v>
      </c>
      <c r="B18" s="8"/>
      <c r="D18" s="126"/>
      <c r="E18" s="121"/>
      <c r="F18" s="126"/>
      <c r="G18" s="118"/>
      <c r="H18" s="125"/>
    </row>
    <row r="19" spans="1:8" ht="49.95" customHeight="1" thickBot="1" x14ac:dyDescent="0.3">
      <c r="A19" s="116">
        <v>15</v>
      </c>
      <c r="B19" s="8"/>
      <c r="D19" s="126"/>
      <c r="E19" s="121"/>
      <c r="F19" s="126"/>
      <c r="G19" s="118"/>
      <c r="H19" s="125"/>
    </row>
    <row r="20" spans="1:8" ht="49.95" customHeight="1" thickBot="1" x14ac:dyDescent="0.3">
      <c r="A20" s="116">
        <v>16</v>
      </c>
      <c r="B20" s="8"/>
      <c r="D20" s="126"/>
      <c r="E20" s="121"/>
      <c r="F20" s="126"/>
      <c r="G20" s="118"/>
      <c r="H20" s="125"/>
    </row>
    <row r="21" spans="1:8" ht="55.95" customHeight="1" thickBot="1" x14ac:dyDescent="0.3">
      <c r="A21" s="117">
        <v>17</v>
      </c>
      <c r="B21" s="8"/>
      <c r="D21" s="127"/>
      <c r="E21" s="121"/>
      <c r="F21" s="127"/>
      <c r="G21" s="118"/>
      <c r="H21" s="131"/>
    </row>
  </sheetData>
  <sheetProtection algorithmName="SHA-512" hashValue="COlmur4FFpA4O607Jx8ywgfrKJzHzpLwldrbWMEkjn0ksrRqMByety2pnffl7k9kIjkgQNLI8zSIoPLYX19E9A==" saltValue="P/Zpmn76JF5jNnALKAZPtg==" spinCount="100000" sheet="1" objects="1" scenarios="1"/>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55" id="{4783F06E-8C01-448C-8868-9DCC23D47866}">
            <xm:f>'Evaluation cibles ODD avec Circ'!$J$9&gt;0</xm:f>
            <x14:dxf>
              <fill>
                <patternFill>
                  <bgColor rgb="FF92D050"/>
                </patternFill>
              </fill>
              <border>
                <left style="thin">
                  <color auto="1"/>
                </left>
                <right style="thin">
                  <color auto="1"/>
                </right>
                <top style="thin">
                  <color auto="1"/>
                </top>
                <bottom style="thin">
                  <color auto="1"/>
                </bottom>
              </border>
            </x14:dxf>
          </x14:cfRule>
          <xm:sqref>D5</xm:sqref>
        </x14:conditionalFormatting>
        <x14:conditionalFormatting xmlns:xm="http://schemas.microsoft.com/office/excel/2006/main">
          <x14:cfRule type="expression" priority="53" id="{F6018CBE-BDF5-4C22-BEE0-AEEA4CB51419}">
            <xm:f>'Evaluation cibles ODD avec Circ'!$J$12&gt;0</xm:f>
            <x14:dxf>
              <fill>
                <patternFill>
                  <bgColor rgb="FF92D050"/>
                </patternFill>
              </fill>
              <border>
                <left style="thin">
                  <color auto="1"/>
                </left>
                <right style="thin">
                  <color auto="1"/>
                </right>
                <top style="thin">
                  <color auto="1"/>
                </top>
                <bottom style="thin">
                  <color auto="1"/>
                </bottom>
              </border>
            </x14:dxf>
          </x14:cfRule>
          <xm:sqref>D6</xm:sqref>
        </x14:conditionalFormatting>
        <x14:conditionalFormatting xmlns:xm="http://schemas.microsoft.com/office/excel/2006/main">
          <x14:cfRule type="expression" priority="52" id="{74234774-3863-4313-B1B8-86FB2ABBFDF4}">
            <xm:f>'Evaluation cibles ODD avec Circ'!$J$16&gt;0</xm:f>
            <x14:dxf>
              <fill>
                <patternFill>
                  <bgColor rgb="FF92D050"/>
                </patternFill>
              </fill>
              <border>
                <left style="thin">
                  <color auto="1"/>
                </left>
                <right style="thin">
                  <color auto="1"/>
                </right>
                <top style="thin">
                  <color auto="1"/>
                </top>
                <bottom style="thin">
                  <color auto="1"/>
                </bottom>
              </border>
            </x14:dxf>
          </x14:cfRule>
          <xm:sqref>D7</xm:sqref>
        </x14:conditionalFormatting>
        <x14:conditionalFormatting xmlns:xm="http://schemas.microsoft.com/office/excel/2006/main">
          <x14:cfRule type="expression" priority="51" id="{4ED409CF-1704-4A88-9F68-20B6627EEF6D}">
            <xm:f>'Evaluation cibles ODD avec Circ'!$J$19&gt;0</xm:f>
            <x14:dxf>
              <fill>
                <patternFill>
                  <bgColor rgb="FF92D05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50" id="{27E3E40C-AF81-4ED1-A8B3-2BA2D7FA8FED}">
            <xm:f>'Evaluation cibles ODD avec Circ'!$J$21&gt;0</xm:f>
            <x14:dxf>
              <fill>
                <patternFill>
                  <bgColor rgb="FF92D050"/>
                </patternFill>
              </fill>
              <border>
                <left style="thin">
                  <color auto="1"/>
                </left>
                <right style="thin">
                  <color auto="1"/>
                </right>
                <top style="thin">
                  <color auto="1"/>
                </top>
                <bottom style="thin">
                  <color auto="1"/>
                </bottom>
              </border>
            </x14:dxf>
          </x14:cfRule>
          <xm:sqref>D9</xm:sqref>
        </x14:conditionalFormatting>
        <x14:conditionalFormatting xmlns:xm="http://schemas.microsoft.com/office/excel/2006/main">
          <x14:cfRule type="expression" priority="49" id="{7158AB49-801D-406A-A9FF-5B49A5798E47}">
            <xm:f>'Evaluation cibles ODD avec Circ'!$J$23&gt;0</xm:f>
            <x14:dxf>
              <fill>
                <patternFill>
                  <bgColor rgb="FF92D05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48" id="{59B54D7F-4A49-4579-86CC-FC3DA9067B02}">
            <xm:f>'Evaluation cibles ODD avec Circ'!$J$27&gt;0</xm:f>
            <x14:dxf>
              <fill>
                <patternFill>
                  <bgColor rgb="FF92D050"/>
                </patternFill>
              </fill>
              <border>
                <left style="thin">
                  <color auto="1"/>
                </left>
                <right style="thin">
                  <color auto="1"/>
                </right>
                <top style="thin">
                  <color auto="1"/>
                </top>
                <bottom style="thin">
                  <color auto="1"/>
                </bottom>
              </border>
            </x14:dxf>
          </x14:cfRule>
          <xm:sqref>D11</xm:sqref>
        </x14:conditionalFormatting>
        <x14:conditionalFormatting xmlns:xm="http://schemas.microsoft.com/office/excel/2006/main">
          <x14:cfRule type="expression" priority="47" id="{A381E612-D4C6-46ED-8E07-02D1E50ADA68}">
            <xm:f>'Evaluation cibles ODD avec Circ'!$J$32&gt;0</xm:f>
            <x14:dxf>
              <fill>
                <patternFill>
                  <bgColor rgb="FF92D050"/>
                </patternFill>
              </fill>
              <border>
                <left style="thin">
                  <color auto="1"/>
                </left>
                <right style="thin">
                  <color auto="1"/>
                </right>
                <top style="thin">
                  <color auto="1"/>
                </top>
                <bottom style="thin">
                  <color auto="1"/>
                </bottom>
              </border>
            </x14:dxf>
          </x14:cfRule>
          <xm:sqref>D12</xm:sqref>
        </x14:conditionalFormatting>
        <x14:conditionalFormatting xmlns:xm="http://schemas.microsoft.com/office/excel/2006/main">
          <x14:cfRule type="expression" priority="46" id="{24544D45-EF45-4AD9-90E7-C8B704AC60F2}">
            <xm:f>'Evaluation cibles ODD avec Circ'!$J$39&gt;0</xm:f>
            <x14:dxf>
              <fill>
                <patternFill>
                  <bgColor rgb="FF92D050"/>
                </patternFill>
              </fill>
              <border>
                <left style="thin">
                  <color auto="1"/>
                </left>
                <right style="thin">
                  <color auto="1"/>
                </right>
                <top style="thin">
                  <color auto="1"/>
                </top>
                <bottom style="thin">
                  <color auto="1"/>
                </bottom>
              </border>
            </x14:dxf>
          </x14:cfRule>
          <xm:sqref>D13</xm:sqref>
        </x14:conditionalFormatting>
        <x14:conditionalFormatting xmlns:xm="http://schemas.microsoft.com/office/excel/2006/main">
          <x14:cfRule type="expression" priority="45" id="{A15B6BF4-77AB-4FC2-9C4F-8DD46D0A6BF0}">
            <xm:f>'Evaluation cibles ODD avec Circ'!$J$44&gt;0</xm:f>
            <x14:dxf>
              <fill>
                <patternFill>
                  <bgColor rgb="FF92D050"/>
                </patternFill>
              </fill>
              <border>
                <left style="thin">
                  <color auto="1"/>
                </left>
                <right style="thin">
                  <color auto="1"/>
                </right>
                <top style="thin">
                  <color auto="1"/>
                </top>
                <bottom style="thin">
                  <color auto="1"/>
                </bottom>
              </border>
            </x14:dxf>
          </x14:cfRule>
          <xm:sqref>D14</xm:sqref>
        </x14:conditionalFormatting>
        <x14:conditionalFormatting xmlns:xm="http://schemas.microsoft.com/office/excel/2006/main">
          <x14:cfRule type="expression" priority="44" id="{21CF48CE-E990-42D7-BF65-5E86D65C1CDB}">
            <xm:f>'Evaluation cibles ODD avec Circ'!$J$46&gt;0</xm:f>
            <x14:dxf>
              <fill>
                <patternFill>
                  <bgColor rgb="FF92D050"/>
                </patternFill>
              </fill>
              <border>
                <left style="thin">
                  <color auto="1"/>
                </left>
                <right style="thin">
                  <color auto="1"/>
                </right>
                <top style="thin">
                  <color auto="1"/>
                </top>
                <bottom style="thin">
                  <color auto="1"/>
                </bottom>
              </border>
            </x14:dxf>
          </x14:cfRule>
          <xm:sqref>D15</xm:sqref>
        </x14:conditionalFormatting>
        <x14:conditionalFormatting xmlns:xm="http://schemas.microsoft.com/office/excel/2006/main">
          <x14:cfRule type="expression" priority="42" id="{00B0DEDF-D24D-4AB0-B1CF-77F0BF884CAB}">
            <xm:f>'Evaluation cibles ODD avec Circ'!$J$49&gt;0</xm:f>
            <x14:dxf>
              <fill>
                <patternFill>
                  <bgColor rgb="FF92D050"/>
                </patternFill>
              </fill>
              <border>
                <left style="thin">
                  <color auto="1"/>
                </left>
                <right style="thin">
                  <color auto="1"/>
                </right>
                <top style="thin">
                  <color auto="1"/>
                </top>
                <bottom style="thin">
                  <color auto="1"/>
                </bottom>
              </border>
            </x14:dxf>
          </x14:cfRule>
          <xm:sqref>D16</xm:sqref>
        </x14:conditionalFormatting>
        <x14:conditionalFormatting xmlns:xm="http://schemas.microsoft.com/office/excel/2006/main">
          <x14:cfRule type="expression" priority="41" id="{A05CDA5F-1B87-4735-8AC5-4AE8E6BFC424}">
            <xm:f>'Evaluation cibles ODD avec Circ'!$J$52&gt;0</xm:f>
            <x14:dxf>
              <fill>
                <patternFill>
                  <bgColor rgb="FF92D050"/>
                </patternFill>
              </fill>
              <border>
                <left style="thin">
                  <color auto="1"/>
                </left>
                <right style="thin">
                  <color auto="1"/>
                </right>
                <top style="thin">
                  <color auto="1"/>
                </top>
                <bottom style="thin">
                  <color auto="1"/>
                </bottom>
              </border>
            </x14:dxf>
          </x14:cfRule>
          <xm:sqref>D17</xm:sqref>
        </x14:conditionalFormatting>
        <x14:conditionalFormatting xmlns:xm="http://schemas.microsoft.com/office/excel/2006/main">
          <x14:cfRule type="expression" priority="40" id="{FE5E0EC6-692C-44D8-85F8-81825E8D2D3E}">
            <xm:f>'Evaluation cibles ODD avec Circ'!$J$54&gt;0</xm:f>
            <x14:dxf>
              <fill>
                <patternFill>
                  <bgColor rgb="FF92D050"/>
                </patternFill>
              </fill>
              <border>
                <left style="thin">
                  <color auto="1"/>
                </left>
                <right style="thin">
                  <color auto="1"/>
                </right>
                <top style="thin">
                  <color auto="1"/>
                </top>
                <bottom style="thin">
                  <color auto="1"/>
                </bottom>
              </border>
            </x14:dxf>
          </x14:cfRule>
          <xm:sqref>D18</xm:sqref>
        </x14:conditionalFormatting>
        <x14:conditionalFormatting xmlns:xm="http://schemas.microsoft.com/office/excel/2006/main">
          <x14:cfRule type="expression" priority="39" id="{D1008C97-8708-4AEC-B9AC-B081358AFD9A}">
            <xm:f>'Evaluation cibles ODD avec Circ'!$J$56&gt;0</xm:f>
            <x14:dxf>
              <fill>
                <patternFill>
                  <bgColor rgb="FF92D050"/>
                </patternFill>
              </fill>
              <border>
                <left style="thin">
                  <color auto="1"/>
                </left>
                <right style="thin">
                  <color auto="1"/>
                </right>
                <top style="thin">
                  <color auto="1"/>
                </top>
                <bottom style="thin">
                  <color auto="1"/>
                </bottom>
              </border>
            </x14:dxf>
          </x14:cfRule>
          <xm:sqref>D19</xm:sqref>
        </x14:conditionalFormatting>
        <x14:conditionalFormatting xmlns:xm="http://schemas.microsoft.com/office/excel/2006/main">
          <x14:cfRule type="expression" priority="135" id="{F370ABA9-486F-4FE4-924F-3B1D14A62D20}">
            <xm:f>'Evaluation cibles ODD avec Circ'!$J$60</xm:f>
            <x14:dxf>
              <fill>
                <patternFill>
                  <bgColor rgb="FF92D050"/>
                </patternFill>
              </fill>
              <border>
                <left style="thin">
                  <color auto="1"/>
                </left>
                <right style="thin">
                  <color auto="1"/>
                </right>
                <top style="thin">
                  <color auto="1"/>
                </top>
                <bottom style="thin">
                  <color auto="1"/>
                </bottom>
              </border>
            </x14:dxf>
          </x14:cfRule>
          <xm:sqref>D20</xm:sqref>
        </x14:conditionalFormatting>
        <x14:conditionalFormatting xmlns:xm="http://schemas.microsoft.com/office/excel/2006/main">
          <x14:cfRule type="expression" priority="156" id="{D539FBBD-67E1-494C-8D8C-3DBFB123C1C9}">
            <xm:f>'Evaluation cibles ODD avec Circ'!$J$64&gt;0</xm:f>
            <x14:dxf>
              <fill>
                <patternFill>
                  <bgColor rgb="FF92D050"/>
                </patternFill>
              </fill>
              <border>
                <left style="thin">
                  <color auto="1"/>
                </left>
                <right style="thin">
                  <color auto="1"/>
                </right>
                <top style="thin">
                  <color auto="1"/>
                </top>
                <bottom style="thin">
                  <color auto="1"/>
                </bottom>
              </border>
            </x14:dxf>
          </x14:cfRule>
          <xm:sqref>D21</xm:sqref>
        </x14:conditionalFormatting>
        <x14:conditionalFormatting xmlns:xm="http://schemas.microsoft.com/office/excel/2006/main">
          <x14:cfRule type="expression" priority="36" id="{E50BFFC0-0909-47FC-986D-3A83DB361F21}">
            <xm:f>'Evaluation cibles ODD avec Circ'!$K$9&lt;0</xm:f>
            <x14:dxf>
              <fill>
                <patternFill>
                  <bgColor rgb="FFFFC000"/>
                </patternFill>
              </fill>
              <border>
                <left style="thin">
                  <color auto="1"/>
                </left>
                <right style="thin">
                  <color auto="1"/>
                </right>
                <top style="thin">
                  <color auto="1"/>
                </top>
                <bottom style="thin">
                  <color auto="1"/>
                </bottom>
              </border>
            </x14:dxf>
          </x14:cfRule>
          <xm:sqref>F5</xm:sqref>
        </x14:conditionalFormatting>
        <x14:conditionalFormatting xmlns:xm="http://schemas.microsoft.com/office/excel/2006/main">
          <x14:cfRule type="expression" priority="35" id="{09DF026D-46E0-48FC-B920-DB4F96004E46}">
            <xm:f>'Evaluation cibles ODD avec Circ'!$K$12&lt;0</xm:f>
            <x14:dxf>
              <fill>
                <patternFill>
                  <bgColor rgb="FFFFC000"/>
                </patternFill>
              </fill>
              <border>
                <left style="thin">
                  <color auto="1"/>
                </left>
                <right style="thin">
                  <color auto="1"/>
                </right>
                <top style="thin">
                  <color auto="1"/>
                </top>
                <bottom style="thin">
                  <color auto="1"/>
                </bottom>
              </border>
            </x14:dxf>
          </x14:cfRule>
          <xm:sqref>F6</xm:sqref>
        </x14:conditionalFormatting>
        <x14:conditionalFormatting xmlns:xm="http://schemas.microsoft.com/office/excel/2006/main">
          <x14:cfRule type="expression" priority="34" id="{9728EA63-D2F9-4EB0-875F-43CCD6A3A0EC}">
            <xm:f>'Evaluation cibles ODD avec Circ'!$K$16&lt;0</xm:f>
            <x14:dxf>
              <fill>
                <patternFill>
                  <bgColor rgb="FFFFC000"/>
                </patternFill>
              </fill>
              <border>
                <left style="thin">
                  <color auto="1"/>
                </left>
                <right style="thin">
                  <color auto="1"/>
                </right>
                <top style="thin">
                  <color auto="1"/>
                </top>
                <bottom style="thin">
                  <color auto="1"/>
                </bottom>
              </border>
            </x14:dxf>
          </x14:cfRule>
          <xm:sqref>F7</xm:sqref>
        </x14:conditionalFormatting>
        <x14:conditionalFormatting xmlns:xm="http://schemas.microsoft.com/office/excel/2006/main">
          <x14:cfRule type="expression" priority="33" id="{A1F0D271-D36C-4C8E-A29B-A2CBF32B7665}">
            <xm:f>'Evaluation cibles ODD avec Circ'!$K$19&lt;0</xm:f>
            <x14:dxf>
              <fill>
                <patternFill>
                  <bgColor rgb="FFFFC000"/>
                </patternFill>
              </fill>
              <border>
                <left style="thin">
                  <color auto="1"/>
                </left>
                <right style="thin">
                  <color auto="1"/>
                </right>
                <top style="thin">
                  <color auto="1"/>
                </top>
                <bottom style="thin">
                  <color auto="1"/>
                </bottom>
              </border>
            </x14:dxf>
          </x14:cfRule>
          <xm:sqref>F8</xm:sqref>
        </x14:conditionalFormatting>
        <x14:conditionalFormatting xmlns:xm="http://schemas.microsoft.com/office/excel/2006/main">
          <x14:cfRule type="expression" priority="31" id="{FAB4807C-7462-42E7-B09A-DE6785EB867D}">
            <xm:f>'Evaluation cibles ODD avec Circ'!$K$21&lt;0</xm:f>
            <x14:dxf>
              <fill>
                <patternFill>
                  <bgColor rgb="FFFFC000"/>
                </patternFill>
              </fill>
              <border>
                <left style="thin">
                  <color auto="1"/>
                </left>
                <right style="thin">
                  <color auto="1"/>
                </right>
                <top style="thin">
                  <color auto="1"/>
                </top>
                <bottom style="thin">
                  <color auto="1"/>
                </bottom>
              </border>
            </x14:dxf>
          </x14:cfRule>
          <x14:cfRule type="expression" priority="32" id="{1A9FD22B-487F-4C88-86AD-0FDEC7E11EAF}">
            <xm:f>'Evaluation cibles ODD avec Circ'!$K$21&lt;0</xm:f>
            <x14:dxf/>
          </x14:cfRule>
          <xm:sqref>F9</xm:sqref>
        </x14:conditionalFormatting>
        <x14:conditionalFormatting xmlns:xm="http://schemas.microsoft.com/office/excel/2006/main">
          <x14:cfRule type="expression" priority="30" id="{890FD961-17EB-42C1-97CD-8FAA0FEAC1FA}">
            <xm:f>'Evaluation cibles ODD avec Circ'!$K$23&lt;0</xm:f>
            <x14:dxf>
              <fill>
                <patternFill>
                  <bgColor rgb="FFFFC000"/>
                </patternFill>
              </fill>
              <border>
                <left style="thin">
                  <color auto="1"/>
                </left>
                <right style="thin">
                  <color auto="1"/>
                </right>
                <top style="thin">
                  <color auto="1"/>
                </top>
                <bottom style="thin">
                  <color auto="1"/>
                </bottom>
              </border>
            </x14:dxf>
          </x14:cfRule>
          <xm:sqref>F10</xm:sqref>
        </x14:conditionalFormatting>
        <x14:conditionalFormatting xmlns:xm="http://schemas.microsoft.com/office/excel/2006/main">
          <x14:cfRule type="expression" priority="29" id="{79BCB7AA-E433-42EF-98D8-0D548E5E4CAD}">
            <xm:f>'Evaluation cibles ODD avec Circ'!$K$27&lt;0</xm:f>
            <x14:dxf>
              <fill>
                <patternFill>
                  <bgColor rgb="FFFFC000"/>
                </patternFill>
              </fill>
              <border>
                <left style="thin">
                  <color auto="1"/>
                </left>
                <right style="thin">
                  <color auto="1"/>
                </right>
                <top style="thin">
                  <color auto="1"/>
                </top>
                <bottom style="thin">
                  <color auto="1"/>
                </bottom>
              </border>
            </x14:dxf>
          </x14:cfRule>
          <xm:sqref>F11</xm:sqref>
        </x14:conditionalFormatting>
        <x14:conditionalFormatting xmlns:xm="http://schemas.microsoft.com/office/excel/2006/main">
          <x14:cfRule type="expression" priority="28" id="{38FE8A66-2CAD-46B2-98C6-805EE5278047}">
            <xm:f>'Evaluation cibles ODD avec Circ'!$K$32&lt;0</xm:f>
            <x14:dxf>
              <fill>
                <patternFill>
                  <bgColor rgb="FFFFC000"/>
                </patternFill>
              </fill>
              <border>
                <left style="thin">
                  <color auto="1"/>
                </left>
                <right style="thin">
                  <color auto="1"/>
                </right>
                <top style="thin">
                  <color auto="1"/>
                </top>
                <bottom style="thin">
                  <color auto="1"/>
                </bottom>
              </border>
            </x14:dxf>
          </x14:cfRule>
          <xm:sqref>F12</xm:sqref>
        </x14:conditionalFormatting>
        <x14:conditionalFormatting xmlns:xm="http://schemas.microsoft.com/office/excel/2006/main">
          <x14:cfRule type="expression" priority="27" id="{B2EECBF2-0E76-4D11-9141-324BC7EAADA2}">
            <xm:f>'Evaluation cibles ODD avec Circ'!$K$39&lt;0</xm:f>
            <x14:dxf>
              <fill>
                <patternFill>
                  <bgColor rgb="FFFFC000"/>
                </patternFill>
              </fill>
              <border>
                <left style="thin">
                  <color auto="1"/>
                </left>
                <right style="thin">
                  <color auto="1"/>
                </right>
                <top style="thin">
                  <color auto="1"/>
                </top>
                <bottom style="thin">
                  <color auto="1"/>
                </bottom>
              </border>
            </x14:dxf>
          </x14:cfRule>
          <xm:sqref>F13</xm:sqref>
        </x14:conditionalFormatting>
        <x14:conditionalFormatting xmlns:xm="http://schemas.microsoft.com/office/excel/2006/main">
          <x14:cfRule type="expression" priority="26" id="{2689A2D2-7672-4DD7-8442-1F63D77C0714}">
            <xm:f>'Evaluation cibles ODD avec Circ'!$K$44&lt;0</xm:f>
            <x14:dxf>
              <fill>
                <patternFill>
                  <bgColor rgb="FFFFC000"/>
                </patternFill>
              </fill>
              <border>
                <left style="thin">
                  <color auto="1"/>
                </left>
                <right style="thin">
                  <color auto="1"/>
                </right>
                <top style="thin">
                  <color auto="1"/>
                </top>
                <bottom style="thin">
                  <color auto="1"/>
                </bottom>
              </border>
            </x14:dxf>
          </x14:cfRule>
          <xm:sqref>F14</xm:sqref>
        </x14:conditionalFormatting>
        <x14:conditionalFormatting xmlns:xm="http://schemas.microsoft.com/office/excel/2006/main">
          <x14:cfRule type="expression" priority="25" id="{408E2DE1-DC29-478F-A140-64F204A9F4EB}">
            <xm:f>'Evaluation cibles ODD avec Circ'!$K$46&lt;0</xm:f>
            <x14:dxf>
              <fill>
                <patternFill>
                  <bgColor rgb="FFFFC000"/>
                </patternFill>
              </fill>
              <border>
                <left style="thin">
                  <color auto="1"/>
                </left>
                <right style="thin">
                  <color auto="1"/>
                </right>
                <top style="thin">
                  <color auto="1"/>
                </top>
                <bottom style="thin">
                  <color auto="1"/>
                </bottom>
              </border>
            </x14:dxf>
          </x14:cfRule>
          <xm:sqref>F15</xm:sqref>
        </x14:conditionalFormatting>
        <x14:conditionalFormatting xmlns:xm="http://schemas.microsoft.com/office/excel/2006/main">
          <x14:cfRule type="expression" priority="24" id="{CEC97DD7-EB1B-499D-989B-F81EB16A31B6}">
            <xm:f>'Evaluation cibles ODD avec Circ'!$K$49&lt;0</xm:f>
            <x14:dxf>
              <fill>
                <patternFill>
                  <bgColor rgb="FFFFC000"/>
                </patternFill>
              </fill>
              <border>
                <left style="thin">
                  <color auto="1"/>
                </left>
                <right style="thin">
                  <color auto="1"/>
                </right>
                <top style="thin">
                  <color auto="1"/>
                </top>
                <bottom style="thin">
                  <color auto="1"/>
                </bottom>
              </border>
            </x14:dxf>
          </x14:cfRule>
          <xm:sqref>F16</xm:sqref>
        </x14:conditionalFormatting>
        <x14:conditionalFormatting xmlns:xm="http://schemas.microsoft.com/office/excel/2006/main">
          <x14:cfRule type="expression" priority="23" id="{3550AC83-FD00-4A5F-A13E-5DAEAC364821}">
            <xm:f>'Evaluation cibles ODD avec Circ'!$K$52&lt;0</xm:f>
            <x14:dxf>
              <fill>
                <patternFill>
                  <bgColor rgb="FFFFC000"/>
                </patternFill>
              </fill>
              <border>
                <left style="thin">
                  <color auto="1"/>
                </left>
                <right style="thin">
                  <color auto="1"/>
                </right>
                <top style="thin">
                  <color auto="1"/>
                </top>
                <bottom style="thin">
                  <color auto="1"/>
                </bottom>
              </border>
            </x14:dxf>
          </x14:cfRule>
          <xm:sqref>F17</xm:sqref>
        </x14:conditionalFormatting>
        <x14:conditionalFormatting xmlns:xm="http://schemas.microsoft.com/office/excel/2006/main">
          <x14:cfRule type="expression" priority="22" id="{C7D77F4B-474E-4745-B594-12AE00C4F803}">
            <xm:f>'Evaluation cibles ODD avec Circ'!$K$54&lt;0</xm:f>
            <x14:dxf>
              <fill>
                <patternFill>
                  <bgColor rgb="FFFFC000"/>
                </patternFill>
              </fill>
              <border>
                <left style="thin">
                  <color auto="1"/>
                </left>
                <right style="thin">
                  <color auto="1"/>
                </right>
                <top style="thin">
                  <color auto="1"/>
                </top>
                <bottom style="thin">
                  <color auto="1"/>
                </bottom>
              </border>
            </x14:dxf>
          </x14:cfRule>
          <xm:sqref>F18</xm:sqref>
        </x14:conditionalFormatting>
        <x14:conditionalFormatting xmlns:xm="http://schemas.microsoft.com/office/excel/2006/main">
          <x14:cfRule type="expression" priority="21" id="{48080E27-6553-4E16-BB5A-C644C5B61EC8}">
            <xm:f>'Evaluation cibles ODD avec Circ'!$K$56&lt;0</xm:f>
            <x14:dxf>
              <fill>
                <patternFill>
                  <bgColor rgb="FFFFC000"/>
                </patternFill>
              </fill>
              <border>
                <left style="thin">
                  <color auto="1"/>
                </left>
                <right style="thin">
                  <color auto="1"/>
                </right>
                <top style="thin">
                  <color auto="1"/>
                </top>
                <bottom style="thin">
                  <color auto="1"/>
                </bottom>
              </border>
            </x14:dxf>
          </x14:cfRule>
          <xm:sqref>F19</xm:sqref>
        </x14:conditionalFormatting>
        <x14:conditionalFormatting xmlns:xm="http://schemas.microsoft.com/office/excel/2006/main">
          <x14:cfRule type="expression" priority="136" id="{EB7AA08E-4E30-438F-8FB5-54BDF9563B5C}">
            <xm:f>'Evaluation cibles ODD avec Circ'!$K$60&lt;0</xm:f>
            <x14:dxf>
              <fill>
                <patternFill>
                  <bgColor rgb="FFFFC000"/>
                </patternFill>
              </fill>
              <border>
                <left style="thin">
                  <color auto="1"/>
                </left>
                <right style="thin">
                  <color auto="1"/>
                </right>
                <top style="thin">
                  <color auto="1"/>
                </top>
                <bottom style="thin">
                  <color auto="1"/>
                </bottom>
              </border>
            </x14:dxf>
          </x14:cfRule>
          <xm:sqref>F20</xm:sqref>
        </x14:conditionalFormatting>
        <x14:conditionalFormatting xmlns:xm="http://schemas.microsoft.com/office/excel/2006/main">
          <x14:cfRule type="expression" priority="157" id="{D12B0AA8-9E95-4767-99B0-FA433B953905}">
            <xm:f>'Evaluation cibles ODD avec Circ'!$K$64&lt;0</xm:f>
            <x14:dxf>
              <fill>
                <patternFill>
                  <bgColor rgb="FFFFC000"/>
                </patternFill>
              </fill>
              <border>
                <left style="thin">
                  <color auto="1"/>
                </left>
                <right style="thin">
                  <color auto="1"/>
                </right>
                <top style="thin">
                  <color auto="1"/>
                </top>
                <bottom style="thin">
                  <color auto="1"/>
                </bottom>
              </border>
            </x14:dxf>
          </x14:cfRule>
          <xm:sqref>F21</xm:sqref>
        </x14:conditionalFormatting>
        <x14:conditionalFormatting xmlns:xm="http://schemas.microsoft.com/office/excel/2006/main">
          <x14:cfRule type="expression" priority="18" id="{ABB73390-2EFC-46B9-ADA8-FA6D7E0F84FD}">
            <xm:f>'Evaluation cibles ODD avec Circ'!$L$9&gt;0</xm:f>
            <x14:dxf>
              <fill>
                <patternFill>
                  <bgColor rgb="FFFFFF00"/>
                </patternFill>
              </fill>
              <border>
                <left style="thin">
                  <color auto="1"/>
                </left>
                <right style="thin">
                  <color auto="1"/>
                </right>
                <top style="thin">
                  <color auto="1"/>
                </top>
                <bottom style="thin">
                  <color auto="1"/>
                </bottom>
              </border>
            </x14:dxf>
          </x14:cfRule>
          <xm:sqref>H5</xm:sqref>
        </x14:conditionalFormatting>
        <x14:conditionalFormatting xmlns:xm="http://schemas.microsoft.com/office/excel/2006/main">
          <x14:cfRule type="expression" priority="17" id="{C66A3EE8-0072-40CD-ADFE-0C45071F349D}">
            <xm:f>'Evaluation cibles ODD avec Circ'!$L$12&gt;0</xm:f>
            <x14:dxf>
              <fill>
                <patternFill>
                  <bgColor rgb="FFFFFF00"/>
                </patternFill>
              </fill>
              <border>
                <left style="thin">
                  <color auto="1"/>
                </left>
                <right style="thin">
                  <color auto="1"/>
                </right>
                <top style="thin">
                  <color auto="1"/>
                </top>
                <bottom style="thin">
                  <color auto="1"/>
                </bottom>
              </border>
            </x14:dxf>
          </x14:cfRule>
          <xm:sqref>H6</xm:sqref>
        </x14:conditionalFormatting>
        <x14:conditionalFormatting xmlns:xm="http://schemas.microsoft.com/office/excel/2006/main">
          <x14:cfRule type="expression" priority="16" id="{54EB0128-BCFA-4908-826B-52CFB39206D9}">
            <xm:f>'Evaluation cibles ODD avec Circ'!$L$16&gt;0</xm:f>
            <x14:dxf>
              <fill>
                <patternFill>
                  <bgColor rgb="FFFFFF00"/>
                </patternFill>
              </fill>
              <border>
                <left style="thin">
                  <color auto="1"/>
                </left>
                <right style="thin">
                  <color auto="1"/>
                </right>
                <top style="thin">
                  <color auto="1"/>
                </top>
                <bottom style="thin">
                  <color auto="1"/>
                </bottom>
              </border>
            </x14:dxf>
          </x14:cfRule>
          <xm:sqref>H7</xm:sqref>
        </x14:conditionalFormatting>
        <x14:conditionalFormatting xmlns:xm="http://schemas.microsoft.com/office/excel/2006/main">
          <x14:cfRule type="expression" priority="15" id="{B78B65DA-330D-42D2-B9D2-F5B4C9F08C59}">
            <xm:f>'Evaluation cibles ODD avec Circ'!$L$19&gt;0</xm:f>
            <x14:dxf>
              <fill>
                <patternFill>
                  <bgColor rgb="FFFFFF00"/>
                </patternFill>
              </fill>
              <border>
                <left style="thin">
                  <color auto="1"/>
                </left>
                <right style="thin">
                  <color auto="1"/>
                </right>
                <top style="thin">
                  <color auto="1"/>
                </top>
                <bottom style="thin">
                  <color auto="1"/>
                </bottom>
              </border>
            </x14:dxf>
          </x14:cfRule>
          <xm:sqref>H8</xm:sqref>
        </x14:conditionalFormatting>
        <x14:conditionalFormatting xmlns:xm="http://schemas.microsoft.com/office/excel/2006/main">
          <x14:cfRule type="expression" priority="14" id="{5C59E1A8-86EA-45C4-A578-78D1038D330B}">
            <xm:f>'Evaluation cibles ODD avec Circ'!$L$21&gt;0</xm:f>
            <x14:dxf>
              <fill>
                <patternFill>
                  <bgColor rgb="FFFFFF00"/>
                </patternFill>
              </fill>
              <border>
                <left style="thin">
                  <color auto="1"/>
                </left>
                <right style="thin">
                  <color auto="1"/>
                </right>
                <top style="thin">
                  <color auto="1"/>
                </top>
                <bottom style="thin">
                  <color auto="1"/>
                </bottom>
              </border>
            </x14:dxf>
          </x14:cfRule>
          <xm:sqref>H9</xm:sqref>
        </x14:conditionalFormatting>
        <x14:conditionalFormatting xmlns:xm="http://schemas.microsoft.com/office/excel/2006/main">
          <x14:cfRule type="expression" priority="13" id="{47D2690B-E874-4A9C-91C6-CB4C8AC29254}">
            <xm:f>'Evaluation cibles ODD avec Circ'!$L$23&gt;0</xm:f>
            <x14:dxf>
              <fill>
                <patternFill>
                  <bgColor rgb="FFFFFF00"/>
                </patternFill>
              </fill>
              <border>
                <left style="thin">
                  <color auto="1"/>
                </left>
                <right style="thin">
                  <color auto="1"/>
                </right>
                <top style="thin">
                  <color auto="1"/>
                </top>
                <bottom style="thin">
                  <color auto="1"/>
                </bottom>
              </border>
            </x14:dxf>
          </x14:cfRule>
          <xm:sqref>H10</xm:sqref>
        </x14:conditionalFormatting>
        <x14:conditionalFormatting xmlns:xm="http://schemas.microsoft.com/office/excel/2006/main">
          <x14:cfRule type="expression" priority="12" id="{CA57EA22-3D9A-4B01-8ED6-DFD7B6B649F5}">
            <xm:f>'Evaluation cibles ODD avec Circ'!$L$27&gt;0</xm:f>
            <x14:dxf>
              <fill>
                <patternFill>
                  <bgColor rgb="FFFFFF00"/>
                </patternFill>
              </fill>
              <border>
                <left style="thin">
                  <color auto="1"/>
                </left>
                <right style="thin">
                  <color auto="1"/>
                </right>
                <top style="thin">
                  <color auto="1"/>
                </top>
                <bottom style="thin">
                  <color auto="1"/>
                </bottom>
              </border>
            </x14:dxf>
          </x14:cfRule>
          <xm:sqref>H11</xm:sqref>
        </x14:conditionalFormatting>
        <x14:conditionalFormatting xmlns:xm="http://schemas.microsoft.com/office/excel/2006/main">
          <x14:cfRule type="expression" priority="11" id="{C71406BE-A6FB-461C-9273-2ED0CE7A6E1D}">
            <xm:f>'Evaluation cibles ODD avec Circ'!$L$32&gt;0</xm:f>
            <x14:dxf>
              <fill>
                <patternFill>
                  <bgColor rgb="FFFFFF00"/>
                </patternFill>
              </fill>
              <border>
                <left style="thin">
                  <color auto="1"/>
                </left>
                <right style="thin">
                  <color auto="1"/>
                </right>
                <top style="thin">
                  <color auto="1"/>
                </top>
                <bottom style="thin">
                  <color auto="1"/>
                </bottom>
              </border>
            </x14:dxf>
          </x14:cfRule>
          <xm:sqref>H12</xm:sqref>
        </x14:conditionalFormatting>
        <x14:conditionalFormatting xmlns:xm="http://schemas.microsoft.com/office/excel/2006/main">
          <x14:cfRule type="expression" priority="10" id="{EDEC89B5-3AB5-4499-84B3-0D7FED1513ED}">
            <xm:f>'Evaluation cibles ODD avec Circ'!$L$39&gt;0</xm:f>
            <x14:dxf>
              <fill>
                <patternFill>
                  <bgColor rgb="FFFFFF00"/>
                </patternFill>
              </fill>
              <border>
                <left style="thin">
                  <color auto="1"/>
                </left>
                <right style="thin">
                  <color auto="1"/>
                </right>
                <top style="thin">
                  <color auto="1"/>
                </top>
                <bottom style="thin">
                  <color auto="1"/>
                </bottom>
              </border>
            </x14:dxf>
          </x14:cfRule>
          <xm:sqref>H13</xm:sqref>
        </x14:conditionalFormatting>
        <x14:conditionalFormatting xmlns:xm="http://schemas.microsoft.com/office/excel/2006/main">
          <x14:cfRule type="expression" priority="9" id="{A9F05290-334C-4400-9A1D-D31C68826870}">
            <xm:f>'Evaluation cibles ODD avec Circ'!$L$44&gt;0</xm:f>
            <x14:dxf>
              <fill>
                <patternFill>
                  <bgColor rgb="FFFFFF00"/>
                </patternFill>
              </fill>
              <border>
                <left style="thin">
                  <color auto="1"/>
                </left>
                <right style="thin">
                  <color auto="1"/>
                </right>
                <top style="thin">
                  <color auto="1"/>
                </top>
                <bottom style="thin">
                  <color auto="1"/>
                </bottom>
              </border>
            </x14:dxf>
          </x14:cfRule>
          <xm:sqref>H14</xm:sqref>
        </x14:conditionalFormatting>
        <x14:conditionalFormatting xmlns:xm="http://schemas.microsoft.com/office/excel/2006/main">
          <x14:cfRule type="expression" priority="8" id="{8975DBA9-56A8-4073-8973-0CD1BE5908F4}">
            <xm:f>'Evaluation cibles ODD avec Circ'!$L$46&gt;0</xm:f>
            <x14:dxf>
              <fill>
                <patternFill>
                  <bgColor rgb="FFFFFF00"/>
                </patternFill>
              </fill>
              <border>
                <left style="thin">
                  <color auto="1"/>
                </left>
                <right style="thin">
                  <color auto="1"/>
                </right>
                <top style="thin">
                  <color auto="1"/>
                </top>
                <bottom style="thin">
                  <color auto="1"/>
                </bottom>
              </border>
            </x14:dxf>
          </x14:cfRule>
          <xm:sqref>H15</xm:sqref>
        </x14:conditionalFormatting>
        <x14:conditionalFormatting xmlns:xm="http://schemas.microsoft.com/office/excel/2006/main">
          <x14:cfRule type="expression" priority="7" id="{76C39D3B-891A-48C9-B29E-F17460D19675}">
            <xm:f>'Evaluation cibles ODD avec Circ'!$L$49&gt;0</xm:f>
            <x14:dxf>
              <fill>
                <patternFill>
                  <bgColor rgb="FFFFFF00"/>
                </patternFill>
              </fill>
              <border>
                <left style="thin">
                  <color auto="1"/>
                </left>
                <right style="thin">
                  <color auto="1"/>
                </right>
                <top style="thin">
                  <color auto="1"/>
                </top>
                <bottom style="thin">
                  <color auto="1"/>
                </bottom>
              </border>
            </x14:dxf>
          </x14:cfRule>
          <xm:sqref>H16</xm:sqref>
        </x14:conditionalFormatting>
        <x14:conditionalFormatting xmlns:xm="http://schemas.microsoft.com/office/excel/2006/main">
          <x14:cfRule type="expression" priority="6" id="{3C51121A-7DD7-4FE6-8A5A-57C00D393660}">
            <xm:f>'Evaluation cibles ODD avec Circ'!$L$52&gt;0</xm:f>
            <x14:dxf>
              <fill>
                <patternFill>
                  <bgColor rgb="FFFFFF00"/>
                </patternFill>
              </fill>
              <border>
                <left style="thin">
                  <color auto="1"/>
                </left>
                <right style="thin">
                  <color auto="1"/>
                </right>
                <top style="thin">
                  <color auto="1"/>
                </top>
                <bottom style="thin">
                  <color auto="1"/>
                </bottom>
              </border>
            </x14:dxf>
          </x14:cfRule>
          <xm:sqref>H17</xm:sqref>
        </x14:conditionalFormatting>
        <x14:conditionalFormatting xmlns:xm="http://schemas.microsoft.com/office/excel/2006/main">
          <x14:cfRule type="expression" priority="5" id="{C54DF9EB-70C4-467A-A785-C80DD76B1A33}">
            <xm:f>'Evaluation cibles ODD avec Circ'!$L$54&gt;0</xm:f>
            <x14:dxf>
              <fill>
                <patternFill>
                  <bgColor rgb="FFFFFF00"/>
                </patternFill>
              </fill>
              <border>
                <left style="thin">
                  <color auto="1"/>
                </left>
                <right style="thin">
                  <color auto="1"/>
                </right>
                <top style="thin">
                  <color auto="1"/>
                </top>
                <bottom style="thin">
                  <color auto="1"/>
                </bottom>
              </border>
            </x14:dxf>
          </x14:cfRule>
          <xm:sqref>H18</xm:sqref>
        </x14:conditionalFormatting>
        <x14:conditionalFormatting xmlns:xm="http://schemas.microsoft.com/office/excel/2006/main">
          <x14:cfRule type="expression" priority="4" id="{EEC53670-F10E-44B1-B38D-5C985350E477}">
            <xm:f>'Evaluation cibles ODD avec Circ'!$L$56&gt;0</xm:f>
            <x14:dxf>
              <fill>
                <patternFill>
                  <bgColor rgb="FFFFFF00"/>
                </patternFill>
              </fill>
              <border>
                <left style="thin">
                  <color auto="1"/>
                </left>
                <right style="thin">
                  <color auto="1"/>
                </right>
                <top style="thin">
                  <color auto="1"/>
                </top>
                <bottom style="thin">
                  <color auto="1"/>
                </bottom>
              </border>
            </x14:dxf>
          </x14:cfRule>
          <xm:sqref>H19</xm:sqref>
        </x14:conditionalFormatting>
        <x14:conditionalFormatting xmlns:xm="http://schemas.microsoft.com/office/excel/2006/main">
          <x14:cfRule type="expression" priority="137" id="{7CBB7D33-9AFB-4167-A4C8-2C1B958AE70B}">
            <xm:f>'Evaluation cibles ODD avec Circ'!$L$60&gt;0</xm:f>
            <x14:dxf>
              <fill>
                <patternFill>
                  <bgColor rgb="FFFFFF00"/>
                </patternFill>
              </fill>
              <border>
                <left style="thin">
                  <color auto="1"/>
                </left>
                <right style="thin">
                  <color auto="1"/>
                </right>
                <top style="thin">
                  <color auto="1"/>
                </top>
                <bottom style="thin">
                  <color auto="1"/>
                </bottom>
              </border>
            </x14:dxf>
          </x14:cfRule>
          <xm:sqref>H20</xm:sqref>
        </x14:conditionalFormatting>
        <x14:conditionalFormatting xmlns:xm="http://schemas.microsoft.com/office/excel/2006/main">
          <x14:cfRule type="expression" priority="158" id="{AEA2DCC3-E63E-4E8C-A460-BF222D0237D9}">
            <xm:f>'Evaluation cibles ODD avec Circ'!$L$64&gt;0</xm:f>
            <x14:dxf>
              <fill>
                <patternFill>
                  <bgColor rgb="FFFFFF00"/>
                </patternFill>
              </fill>
              <border>
                <left style="thin">
                  <color auto="1"/>
                </left>
                <right style="thin">
                  <color auto="1"/>
                </right>
                <top style="thin">
                  <color auto="1"/>
                </top>
                <bottom style="thin">
                  <color auto="1"/>
                </bottom>
              </border>
            </x14:dxf>
          </x14:cfRule>
          <x14:cfRule type="expression" priority="159" id="{C26E1B56-34C1-4A72-B7A0-CF83302DC57E}">
            <xm:f>'Evaluation cibles ODD avec Circ'!$L$64&gt;0</xm:f>
            <x14:dxf/>
          </x14:cfRule>
          <xm:sqref>H21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70"/>
  <sheetViews>
    <sheetView zoomScale="96" zoomScaleNormal="96" workbookViewId="0">
      <pane xSplit="6" ySplit="10" topLeftCell="H11" activePane="bottomRight" state="frozen"/>
      <selection pane="topRight" activeCell="G1" sqref="G1"/>
      <selection pane="bottomLeft" activeCell="A11" sqref="A11"/>
      <selection pane="bottomRight" activeCell="C11" sqref="C11"/>
    </sheetView>
  </sheetViews>
  <sheetFormatPr defaultRowHeight="13.2" x14ac:dyDescent="0.25"/>
  <cols>
    <col min="1" max="1" width="3.109375" customWidth="1"/>
    <col min="2" max="2" width="6.33203125" customWidth="1"/>
    <col min="3" max="3" width="59" customWidth="1"/>
    <col min="4" max="4" width="0.33203125" customWidth="1"/>
    <col min="5" max="5" width="35.88671875" hidden="1" customWidth="1"/>
    <col min="6" max="6" width="3.33203125" hidden="1" customWidth="1"/>
    <col min="7" max="7" width="29.33203125" customWidth="1"/>
    <col min="8" max="8" width="9.109375" customWidth="1"/>
    <col min="9" max="9" width="10.109375" customWidth="1"/>
    <col min="10" max="10" width="10.6640625" customWidth="1"/>
    <col min="11" max="11" width="23.88671875" customWidth="1"/>
    <col min="12" max="12" width="0.44140625" hidden="1" customWidth="1"/>
    <col min="13" max="13" width="24.5546875" customWidth="1"/>
    <col min="14" max="14" width="0.6640625" hidden="1" customWidth="1"/>
    <col min="15" max="15" width="23.88671875" customWidth="1"/>
    <col min="16" max="16" width="0.33203125" hidden="1" customWidth="1"/>
    <col min="17" max="17" width="23.109375" customWidth="1"/>
  </cols>
  <sheetData>
    <row r="1" spans="1:17" x14ac:dyDescent="0.25">
      <c r="A1" s="2"/>
      <c r="B1" s="2"/>
      <c r="E1" s="41"/>
      <c r="G1" s="29"/>
      <c r="H1" s="44"/>
    </row>
    <row r="2" spans="1:17" ht="21" x14ac:dyDescent="0.25">
      <c r="A2" s="2"/>
      <c r="B2" s="2"/>
      <c r="C2" s="31" t="str">
        <f>'Evaluation cibles ODD avec Circ'!E1</f>
        <v>Project XYZ en pays XYZ</v>
      </c>
      <c r="E2" s="41"/>
      <c r="G2" s="29"/>
      <c r="H2" s="44"/>
    </row>
    <row r="3" spans="1:17" ht="13.95" customHeight="1" thickBot="1" x14ac:dyDescent="0.3">
      <c r="A3" s="43"/>
      <c r="B3" s="43"/>
      <c r="C3" s="45"/>
      <c r="D3" s="16"/>
      <c r="E3" s="38"/>
      <c r="F3" s="16"/>
      <c r="G3" s="16"/>
      <c r="H3" s="38"/>
    </row>
    <row r="4" spans="1:17" ht="3.6" customHeight="1" thickTop="1" thickBot="1" x14ac:dyDescent="0.3">
      <c r="A4" s="2"/>
      <c r="B4" s="2"/>
      <c r="C4" s="30"/>
    </row>
    <row r="5" spans="1:17" ht="26.4" customHeight="1" x14ac:dyDescent="0.25">
      <c r="A5" s="2"/>
      <c r="B5" s="2"/>
      <c r="C5" s="30"/>
      <c r="G5" s="163" t="s">
        <v>268</v>
      </c>
      <c r="H5" s="164"/>
      <c r="I5" s="164"/>
      <c r="J5" s="164"/>
      <c r="K5" s="167" t="s">
        <v>267</v>
      </c>
      <c r="L5" s="168"/>
      <c r="M5" s="169"/>
      <c r="N5" s="132"/>
      <c r="O5" s="167" t="s">
        <v>266</v>
      </c>
      <c r="P5" s="168"/>
      <c r="Q5" s="169"/>
    </row>
    <row r="6" spans="1:17" ht="7.2" customHeight="1" thickBot="1" x14ac:dyDescent="0.3">
      <c r="A6" s="2"/>
      <c r="B6" s="2"/>
      <c r="C6" s="30"/>
      <c r="G6" s="165"/>
      <c r="H6" s="166"/>
      <c r="I6" s="166"/>
      <c r="J6" s="166"/>
      <c r="K6" s="170"/>
      <c r="L6" s="171"/>
      <c r="M6" s="172"/>
      <c r="O6" s="170"/>
      <c r="P6" s="171"/>
      <c r="Q6" s="172"/>
    </row>
    <row r="7" spans="1:17" ht="19.95" customHeight="1" thickBot="1" x14ac:dyDescent="0.3">
      <c r="A7" s="2"/>
      <c r="B7" s="2"/>
      <c r="C7" s="30"/>
      <c r="G7" s="165"/>
      <c r="H7" s="166"/>
      <c r="I7" s="166"/>
      <c r="J7" s="166"/>
      <c r="K7" s="133" t="s">
        <v>15</v>
      </c>
      <c r="M7" s="133" t="str">
        <f>K7</f>
        <v>DATE: XX/YY/20ZZ</v>
      </c>
      <c r="O7" s="133" t="s">
        <v>16</v>
      </c>
      <c r="Q7" s="133" t="s">
        <v>16</v>
      </c>
    </row>
    <row r="8" spans="1:17" ht="13.2" customHeight="1" x14ac:dyDescent="0.25">
      <c r="A8" s="2"/>
      <c r="B8" s="152" t="s">
        <v>32</v>
      </c>
      <c r="C8" s="153"/>
      <c r="D8" s="132"/>
      <c r="E8" s="178" t="s">
        <v>259</v>
      </c>
      <c r="F8" s="132"/>
      <c r="G8" s="148" t="s">
        <v>311</v>
      </c>
      <c r="H8" s="187" t="s">
        <v>260</v>
      </c>
      <c r="I8" s="189" t="s">
        <v>261</v>
      </c>
      <c r="J8" s="182" t="s">
        <v>302</v>
      </c>
      <c r="K8" s="191" t="s">
        <v>263</v>
      </c>
      <c r="L8" s="132"/>
      <c r="M8" s="193" t="s">
        <v>262</v>
      </c>
      <c r="N8" s="132"/>
      <c r="O8" s="180" t="s">
        <v>264</v>
      </c>
      <c r="P8" s="132"/>
      <c r="Q8" s="184" t="s">
        <v>265</v>
      </c>
    </row>
    <row r="9" spans="1:17" ht="61.95" customHeight="1" thickBot="1" x14ac:dyDescent="0.3">
      <c r="A9" s="2"/>
      <c r="B9" s="176"/>
      <c r="C9" s="177"/>
      <c r="E9" s="179"/>
      <c r="G9" s="186"/>
      <c r="H9" s="188"/>
      <c r="I9" s="190"/>
      <c r="J9" s="183"/>
      <c r="K9" s="192"/>
      <c r="L9" s="54"/>
      <c r="M9" s="194"/>
      <c r="O9" s="181"/>
      <c r="P9" s="54"/>
      <c r="Q9" s="185"/>
    </row>
    <row r="10" spans="1:17" x14ac:dyDescent="0.25">
      <c r="A10" s="25"/>
      <c r="B10" s="173" t="s">
        <v>45</v>
      </c>
      <c r="C10" s="174"/>
      <c r="D10" s="174"/>
      <c r="E10" s="174"/>
      <c r="F10" s="174"/>
      <c r="G10" s="174"/>
      <c r="H10" s="174"/>
      <c r="I10" s="174"/>
      <c r="J10" s="174"/>
      <c r="K10" s="174"/>
      <c r="L10" s="174"/>
      <c r="M10" s="174"/>
      <c r="N10" s="174"/>
      <c r="O10" s="174"/>
      <c r="P10" s="174"/>
      <c r="Q10" s="175"/>
    </row>
    <row r="11" spans="1:17" ht="62.4" customHeight="1" x14ac:dyDescent="0.25">
      <c r="A11" s="2"/>
      <c r="B11" s="96">
        <v>1.1000000000000001</v>
      </c>
      <c r="C11" s="95" t="s">
        <v>360</v>
      </c>
      <c r="E11" s="95" t="s">
        <v>222</v>
      </c>
      <c r="F11" s="11"/>
      <c r="G11" s="135" t="s">
        <v>303</v>
      </c>
      <c r="H11" s="47"/>
      <c r="I11" s="48"/>
      <c r="J11" s="49">
        <v>1</v>
      </c>
      <c r="K11" s="50" t="s">
        <v>294</v>
      </c>
      <c r="L11" s="48"/>
      <c r="M11" s="50" t="s">
        <v>294</v>
      </c>
      <c r="N11" s="48"/>
      <c r="O11" s="50"/>
      <c r="P11" s="48"/>
      <c r="Q11" s="50"/>
    </row>
    <row r="12" spans="1:17" ht="105.75" customHeight="1" x14ac:dyDescent="0.25">
      <c r="A12" s="2"/>
      <c r="B12" s="96">
        <v>1.4</v>
      </c>
      <c r="C12" s="95" t="s">
        <v>47</v>
      </c>
      <c r="E12" s="95" t="s">
        <v>223</v>
      </c>
      <c r="F12" s="11"/>
      <c r="G12" s="135" t="s">
        <v>269</v>
      </c>
      <c r="H12" s="47"/>
      <c r="I12" s="48"/>
      <c r="J12" s="49"/>
      <c r="K12" s="50"/>
      <c r="L12" s="48"/>
      <c r="M12" s="50"/>
      <c r="N12" s="48"/>
      <c r="O12" s="50"/>
      <c r="P12" s="48"/>
      <c r="Q12" s="50"/>
    </row>
    <row r="13" spans="1:17" x14ac:dyDescent="0.25">
      <c r="A13" s="2"/>
      <c r="B13" s="75" t="s">
        <v>48</v>
      </c>
      <c r="C13" s="66"/>
      <c r="D13" s="67"/>
      <c r="E13" s="67"/>
      <c r="F13" s="67"/>
      <c r="G13" s="67"/>
      <c r="H13" s="67"/>
      <c r="I13" s="67"/>
      <c r="J13" s="67"/>
      <c r="K13" s="67"/>
      <c r="L13" s="67"/>
      <c r="M13" s="67"/>
      <c r="N13" s="67"/>
      <c r="O13" s="67"/>
      <c r="P13" s="67"/>
      <c r="Q13" s="134"/>
    </row>
    <row r="14" spans="1:17" ht="55.95" customHeight="1" x14ac:dyDescent="0.25">
      <c r="A14" s="2"/>
      <c r="B14" s="96">
        <v>2.1</v>
      </c>
      <c r="C14" s="95" t="s">
        <v>49</v>
      </c>
      <c r="E14" s="95" t="s">
        <v>224</v>
      </c>
      <c r="F14" s="11"/>
      <c r="G14" s="135" t="s">
        <v>270</v>
      </c>
      <c r="H14" s="47"/>
      <c r="I14" s="48"/>
      <c r="J14" s="49"/>
      <c r="K14" s="50" t="s">
        <v>294</v>
      </c>
      <c r="L14" s="47"/>
      <c r="M14" s="50" t="s">
        <v>294</v>
      </c>
      <c r="N14" s="48"/>
      <c r="O14" s="50"/>
      <c r="P14" s="48"/>
      <c r="Q14" s="50"/>
    </row>
    <row r="15" spans="1:17" ht="92.4" x14ac:dyDescent="0.25">
      <c r="A15" s="2"/>
      <c r="B15" s="96">
        <v>2.4</v>
      </c>
      <c r="C15" s="95" t="s">
        <v>50</v>
      </c>
      <c r="E15" s="95" t="s">
        <v>225</v>
      </c>
      <c r="F15" s="11"/>
      <c r="G15" s="135" t="s">
        <v>304</v>
      </c>
      <c r="H15" s="47"/>
      <c r="I15" s="48"/>
      <c r="J15" s="49"/>
      <c r="K15" s="50"/>
      <c r="L15" s="47"/>
      <c r="M15" s="50"/>
      <c r="N15" s="48"/>
      <c r="O15" s="50"/>
      <c r="P15" s="48"/>
      <c r="Q15" s="50"/>
    </row>
    <row r="16" spans="1:17" ht="84.6" customHeight="1" x14ac:dyDescent="0.25">
      <c r="A16" s="2"/>
      <c r="B16" s="96" t="s">
        <v>0</v>
      </c>
      <c r="C16" s="95" t="s">
        <v>51</v>
      </c>
      <c r="E16" s="95" t="s">
        <v>226</v>
      </c>
      <c r="F16" s="11"/>
      <c r="G16" s="135" t="s">
        <v>271</v>
      </c>
      <c r="H16" s="47"/>
      <c r="I16" s="48"/>
      <c r="J16" s="51"/>
      <c r="K16" s="50"/>
      <c r="L16" s="47"/>
      <c r="M16" s="50"/>
      <c r="N16" s="48"/>
      <c r="O16" s="50"/>
      <c r="P16" s="48"/>
      <c r="Q16" s="50"/>
    </row>
    <row r="17" spans="1:17" x14ac:dyDescent="0.25">
      <c r="A17" s="2"/>
      <c r="B17" s="75" t="s">
        <v>52</v>
      </c>
      <c r="C17" s="66"/>
      <c r="D17" s="67"/>
      <c r="E17" s="67"/>
      <c r="F17" s="67"/>
      <c r="G17" s="67"/>
      <c r="H17" s="67"/>
      <c r="I17" s="67"/>
      <c r="J17" s="67"/>
      <c r="K17" s="67"/>
      <c r="L17" s="67"/>
      <c r="M17" s="67"/>
      <c r="N17" s="67"/>
      <c r="O17" s="67"/>
      <c r="P17" s="67"/>
      <c r="Q17" s="134"/>
    </row>
    <row r="18" spans="1:17" ht="57" customHeight="1" x14ac:dyDescent="0.25">
      <c r="A18" s="2"/>
      <c r="B18" s="96">
        <v>3.3</v>
      </c>
      <c r="C18" s="95" t="s">
        <v>53</v>
      </c>
      <c r="E18" s="95" t="s">
        <v>227</v>
      </c>
      <c r="F18" s="11"/>
      <c r="G18" s="135" t="s">
        <v>320</v>
      </c>
      <c r="H18" s="47"/>
      <c r="I18" s="48"/>
      <c r="J18" s="49"/>
      <c r="K18" s="50"/>
      <c r="L18" s="47"/>
      <c r="M18" s="50"/>
      <c r="N18" s="48"/>
      <c r="O18" s="50"/>
      <c r="P18" s="48"/>
      <c r="Q18" s="50"/>
    </row>
    <row r="19" spans="1:17" ht="48" customHeight="1" x14ac:dyDescent="0.25">
      <c r="A19" s="2"/>
      <c r="B19" s="96">
        <v>3.9</v>
      </c>
      <c r="C19" s="95" t="s">
        <v>54</v>
      </c>
      <c r="E19" s="95" t="s">
        <v>228</v>
      </c>
      <c r="F19" s="11"/>
      <c r="G19" s="135" t="s">
        <v>272</v>
      </c>
      <c r="H19" s="47"/>
      <c r="I19" s="48"/>
      <c r="J19" s="49"/>
      <c r="K19" s="50"/>
      <c r="L19" s="48"/>
      <c r="M19" s="50"/>
      <c r="N19" s="48"/>
      <c r="O19" s="50"/>
      <c r="P19" s="48"/>
      <c r="Q19" s="50"/>
    </row>
    <row r="20" spans="1:17" x14ac:dyDescent="0.25">
      <c r="A20" s="2"/>
      <c r="B20" s="75" t="s">
        <v>55</v>
      </c>
      <c r="C20" s="66"/>
      <c r="D20" s="67"/>
      <c r="E20" s="67"/>
      <c r="F20" s="67"/>
      <c r="G20" s="67"/>
      <c r="H20" s="67"/>
      <c r="I20" s="67"/>
      <c r="J20" s="67"/>
      <c r="K20" s="67"/>
      <c r="L20" s="67"/>
      <c r="M20" s="67"/>
      <c r="N20" s="67"/>
      <c r="O20" s="67"/>
      <c r="P20" s="67"/>
      <c r="Q20" s="134"/>
    </row>
    <row r="21" spans="1:17" ht="92.4" x14ac:dyDescent="0.25">
      <c r="A21" s="2"/>
      <c r="B21" s="96">
        <v>4.0999999999999996</v>
      </c>
      <c r="C21" s="95" t="s">
        <v>56</v>
      </c>
      <c r="E21" s="95" t="s">
        <v>229</v>
      </c>
      <c r="F21" s="11"/>
      <c r="G21" s="135" t="s">
        <v>273</v>
      </c>
      <c r="H21" s="47"/>
      <c r="I21" s="48"/>
      <c r="J21" s="49"/>
      <c r="K21" s="50"/>
      <c r="L21" s="48"/>
      <c r="M21" s="50"/>
      <c r="N21" s="48"/>
      <c r="O21" s="50"/>
      <c r="P21" s="48"/>
      <c r="Q21" s="50"/>
    </row>
    <row r="22" spans="1:17" x14ac:dyDescent="0.25">
      <c r="A22" s="2"/>
      <c r="B22" s="75" t="s">
        <v>57</v>
      </c>
      <c r="C22" s="66"/>
      <c r="D22" s="67"/>
      <c r="E22" s="67"/>
      <c r="F22" s="67"/>
      <c r="G22" s="67"/>
      <c r="H22" s="67"/>
      <c r="I22" s="67"/>
      <c r="J22" s="67"/>
      <c r="K22" s="67"/>
      <c r="L22" s="67"/>
      <c r="M22" s="67"/>
      <c r="N22" s="67"/>
      <c r="O22" s="67"/>
      <c r="P22" s="67"/>
      <c r="Q22" s="134"/>
    </row>
    <row r="23" spans="1:17" ht="66" x14ac:dyDescent="0.25">
      <c r="A23" s="2"/>
      <c r="B23" s="96">
        <v>5.0999999999999996</v>
      </c>
      <c r="C23" s="95" t="s">
        <v>58</v>
      </c>
      <c r="E23" s="95" t="s">
        <v>230</v>
      </c>
      <c r="F23" s="11"/>
      <c r="G23" s="135" t="s">
        <v>305</v>
      </c>
      <c r="H23" s="47"/>
      <c r="I23" s="48"/>
      <c r="J23" s="49"/>
      <c r="K23" s="50"/>
      <c r="L23" s="48"/>
      <c r="M23" s="50"/>
      <c r="N23" s="48"/>
      <c r="O23" s="50"/>
      <c r="P23" s="48"/>
      <c r="Q23" s="50"/>
    </row>
    <row r="24" spans="1:17" x14ac:dyDescent="0.25">
      <c r="A24" s="2"/>
      <c r="B24" s="75" t="s">
        <v>59</v>
      </c>
      <c r="C24" s="66"/>
      <c r="D24" s="67"/>
      <c r="E24" s="67"/>
      <c r="F24" s="67"/>
      <c r="G24" s="67"/>
      <c r="H24" s="67"/>
      <c r="I24" s="67"/>
      <c r="J24" s="67"/>
      <c r="K24" s="67"/>
      <c r="L24" s="67"/>
      <c r="M24" s="67"/>
      <c r="N24" s="67"/>
      <c r="O24" s="67"/>
      <c r="P24" s="67"/>
      <c r="Q24" s="134"/>
    </row>
    <row r="25" spans="1:17" ht="65.400000000000006" customHeight="1" x14ac:dyDescent="0.25">
      <c r="A25" s="2"/>
      <c r="B25" s="96">
        <v>6.3</v>
      </c>
      <c r="C25" s="95" t="s">
        <v>60</v>
      </c>
      <c r="E25" s="95" t="s">
        <v>231</v>
      </c>
      <c r="F25" s="11"/>
      <c r="G25" s="135" t="s">
        <v>306</v>
      </c>
      <c r="H25" s="47"/>
      <c r="I25" s="48"/>
      <c r="J25" s="49"/>
      <c r="K25" s="50"/>
      <c r="L25" s="48"/>
      <c r="M25" s="50"/>
      <c r="N25" s="48"/>
      <c r="O25" s="50"/>
      <c r="P25" s="48"/>
      <c r="Q25" s="50"/>
    </row>
    <row r="26" spans="1:17" ht="66" x14ac:dyDescent="0.25">
      <c r="A26" s="2"/>
      <c r="B26" s="96">
        <v>6.4</v>
      </c>
      <c r="C26" s="95" t="s">
        <v>61</v>
      </c>
      <c r="E26" s="95" t="s">
        <v>232</v>
      </c>
      <c r="F26" s="11"/>
      <c r="G26" s="135" t="s">
        <v>274</v>
      </c>
      <c r="H26" s="47"/>
      <c r="I26" s="48"/>
      <c r="J26" s="49"/>
      <c r="K26" s="50"/>
      <c r="L26" s="48"/>
      <c r="M26" s="50"/>
      <c r="N26" s="48"/>
      <c r="O26" s="50"/>
      <c r="P26" s="48"/>
      <c r="Q26" s="50"/>
    </row>
    <row r="27" spans="1:17" ht="76.95" customHeight="1" x14ac:dyDescent="0.25">
      <c r="A27" s="2"/>
      <c r="B27" s="96" t="s">
        <v>1</v>
      </c>
      <c r="C27" s="95" t="s">
        <v>62</v>
      </c>
      <c r="E27" s="95" t="s">
        <v>233</v>
      </c>
      <c r="F27" s="11"/>
      <c r="G27" s="135" t="s">
        <v>292</v>
      </c>
      <c r="H27" s="47"/>
      <c r="I27" s="48"/>
      <c r="J27" s="49"/>
      <c r="K27" s="50"/>
      <c r="L27" s="48"/>
      <c r="M27" s="50"/>
      <c r="N27" s="48"/>
      <c r="O27" s="50"/>
      <c r="P27" s="48"/>
      <c r="Q27" s="50"/>
    </row>
    <row r="28" spans="1:17" x14ac:dyDescent="0.25">
      <c r="A28" s="2"/>
      <c r="B28" s="75" t="s">
        <v>63</v>
      </c>
      <c r="C28" s="66"/>
      <c r="D28" s="67"/>
      <c r="E28" s="67"/>
      <c r="F28" s="67"/>
      <c r="G28" s="67"/>
      <c r="H28" s="67"/>
      <c r="I28" s="67"/>
      <c r="J28" s="67"/>
      <c r="K28" s="67"/>
      <c r="L28" s="67"/>
      <c r="M28" s="67"/>
      <c r="N28" s="67"/>
      <c r="O28" s="67"/>
      <c r="P28" s="67"/>
      <c r="Q28" s="134"/>
    </row>
    <row r="29" spans="1:17" ht="105.6" x14ac:dyDescent="0.25">
      <c r="A29" s="2"/>
      <c r="B29" s="96">
        <v>7.1</v>
      </c>
      <c r="C29" s="95" t="s">
        <v>64</v>
      </c>
      <c r="E29" s="95" t="s">
        <v>234</v>
      </c>
      <c r="F29" s="11"/>
      <c r="G29" s="28" t="s">
        <v>331</v>
      </c>
      <c r="H29" s="47"/>
      <c r="I29" s="48"/>
      <c r="J29" s="49"/>
      <c r="K29" s="50"/>
      <c r="L29" s="48"/>
      <c r="M29" s="50"/>
      <c r="N29" s="48"/>
      <c r="O29" s="50"/>
      <c r="P29" s="48"/>
      <c r="Q29" s="50"/>
    </row>
    <row r="30" spans="1:17" ht="52.8" x14ac:dyDescent="0.25">
      <c r="A30" s="2"/>
      <c r="B30" s="96" t="s">
        <v>6</v>
      </c>
      <c r="C30" s="95" t="s">
        <v>317</v>
      </c>
      <c r="E30" s="95" t="s">
        <v>309</v>
      </c>
      <c r="F30" s="11"/>
      <c r="G30" s="28" t="s">
        <v>332</v>
      </c>
      <c r="H30" s="47"/>
      <c r="I30" s="48"/>
      <c r="J30" s="49"/>
      <c r="K30" s="50"/>
      <c r="L30" s="48"/>
      <c r="M30" s="50"/>
      <c r="N30" s="48"/>
      <c r="O30" s="50"/>
      <c r="P30" s="48"/>
      <c r="Q30" s="50"/>
    </row>
    <row r="31" spans="1:17" ht="79.2" x14ac:dyDescent="0.25">
      <c r="A31" s="2"/>
      <c r="B31" s="96" t="s">
        <v>7</v>
      </c>
      <c r="C31" s="95" t="s">
        <v>318</v>
      </c>
      <c r="E31" s="95" t="s">
        <v>308</v>
      </c>
      <c r="F31" s="11"/>
      <c r="G31" s="28" t="s">
        <v>333</v>
      </c>
      <c r="H31" s="47"/>
      <c r="I31" s="48"/>
      <c r="J31" s="49"/>
      <c r="K31" s="50"/>
      <c r="L31" s="48"/>
      <c r="M31" s="50"/>
      <c r="N31" s="48"/>
      <c r="O31" s="50"/>
      <c r="P31" s="48"/>
      <c r="Q31" s="50"/>
    </row>
    <row r="32" spans="1:17" ht="39.6" x14ac:dyDescent="0.25">
      <c r="A32" s="2"/>
      <c r="B32" s="96">
        <v>7.3</v>
      </c>
      <c r="C32" s="95" t="s">
        <v>66</v>
      </c>
      <c r="E32" s="95" t="s">
        <v>235</v>
      </c>
      <c r="F32" s="11"/>
      <c r="G32" s="135" t="s">
        <v>275</v>
      </c>
      <c r="H32" s="47"/>
      <c r="I32" s="48"/>
      <c r="J32" s="49"/>
      <c r="K32" s="50"/>
      <c r="L32" s="48"/>
      <c r="M32" s="50"/>
      <c r="N32" s="48"/>
      <c r="O32" s="50"/>
      <c r="P32" s="48"/>
      <c r="Q32" s="50"/>
    </row>
    <row r="33" spans="1:17" x14ac:dyDescent="0.25">
      <c r="A33" s="2"/>
      <c r="B33" s="173" t="s">
        <v>67</v>
      </c>
      <c r="C33" s="174"/>
      <c r="D33" s="174"/>
      <c r="E33" s="174"/>
      <c r="F33" s="174"/>
      <c r="G33" s="174"/>
      <c r="H33" s="174"/>
      <c r="I33" s="174"/>
      <c r="J33" s="174"/>
      <c r="K33" s="174"/>
      <c r="L33" s="174"/>
      <c r="M33" s="174"/>
      <c r="N33" s="174"/>
      <c r="O33" s="174"/>
      <c r="P33" s="174"/>
      <c r="Q33" s="175"/>
    </row>
    <row r="34" spans="1:17" ht="52.8" x14ac:dyDescent="0.25">
      <c r="A34" s="2"/>
      <c r="B34" s="96">
        <v>8.1999999999999993</v>
      </c>
      <c r="C34" s="95" t="s">
        <v>68</v>
      </c>
      <c r="E34" s="95" t="s">
        <v>236</v>
      </c>
      <c r="F34" s="11"/>
      <c r="G34" s="135" t="s">
        <v>276</v>
      </c>
      <c r="H34" s="47"/>
      <c r="I34" s="48"/>
      <c r="J34" s="49">
        <v>1</v>
      </c>
      <c r="K34" s="50"/>
      <c r="L34" s="48"/>
      <c r="M34" s="50"/>
      <c r="N34" s="48"/>
      <c r="O34" s="50"/>
      <c r="P34" s="48"/>
      <c r="Q34" s="50"/>
    </row>
    <row r="35" spans="1:17" ht="92.4" x14ac:dyDescent="0.25">
      <c r="A35" s="2"/>
      <c r="B35" s="96">
        <v>8.3000000000000007</v>
      </c>
      <c r="C35" s="95" t="s">
        <v>69</v>
      </c>
      <c r="E35" s="95" t="s">
        <v>237</v>
      </c>
      <c r="F35" s="11"/>
      <c r="G35" s="135" t="s">
        <v>277</v>
      </c>
      <c r="H35" s="47"/>
      <c r="I35" s="48"/>
      <c r="J35" s="49"/>
      <c r="K35" s="50"/>
      <c r="L35" s="48"/>
      <c r="M35" s="50"/>
      <c r="N35" s="48"/>
      <c r="O35" s="50"/>
      <c r="P35" s="48"/>
      <c r="Q35" s="50"/>
    </row>
    <row r="36" spans="1:17" ht="69" customHeight="1" x14ac:dyDescent="0.25">
      <c r="A36" s="2"/>
      <c r="B36" s="96">
        <v>8.5</v>
      </c>
      <c r="C36" s="95" t="s">
        <v>70</v>
      </c>
      <c r="E36" s="95" t="s">
        <v>238</v>
      </c>
      <c r="F36" s="11"/>
      <c r="G36" s="135" t="s">
        <v>278</v>
      </c>
      <c r="H36" s="47"/>
      <c r="I36" s="48"/>
      <c r="J36" s="49">
        <v>1</v>
      </c>
      <c r="K36" s="50"/>
      <c r="L36" s="48"/>
      <c r="M36" s="50"/>
      <c r="N36" s="48"/>
      <c r="O36" s="50"/>
      <c r="P36" s="48"/>
      <c r="Q36" s="50"/>
    </row>
    <row r="37" spans="1:17" ht="66" x14ac:dyDescent="0.25">
      <c r="A37" s="2"/>
      <c r="B37" s="96">
        <v>8.6</v>
      </c>
      <c r="C37" s="95" t="s">
        <v>71</v>
      </c>
      <c r="E37" s="95" t="s">
        <v>239</v>
      </c>
      <c r="F37" s="11"/>
      <c r="G37" s="135" t="s">
        <v>279</v>
      </c>
      <c r="H37" s="47"/>
      <c r="I37" s="48"/>
      <c r="J37" s="49">
        <v>1</v>
      </c>
      <c r="K37" s="50"/>
      <c r="L37" s="48"/>
      <c r="M37" s="50"/>
      <c r="N37" s="48"/>
      <c r="O37" s="50"/>
      <c r="P37" s="48"/>
      <c r="Q37" s="50"/>
    </row>
    <row r="38" spans="1:17" ht="62.4" customHeight="1" x14ac:dyDescent="0.25">
      <c r="A38" s="2"/>
      <c r="B38" s="96">
        <v>8.8000000000000007</v>
      </c>
      <c r="C38" s="95" t="s">
        <v>345</v>
      </c>
      <c r="E38" s="95" t="s">
        <v>347</v>
      </c>
      <c r="F38" s="11"/>
      <c r="G38" s="135" t="s">
        <v>348</v>
      </c>
      <c r="H38" s="47"/>
      <c r="I38" s="48"/>
      <c r="J38" s="49"/>
      <c r="K38" s="50"/>
      <c r="L38" s="48"/>
      <c r="M38" s="50"/>
      <c r="N38" s="48"/>
      <c r="O38" s="50"/>
      <c r="P38" s="48"/>
      <c r="Q38" s="50"/>
    </row>
    <row r="39" spans="1:17" ht="55.95" customHeight="1" x14ac:dyDescent="0.25">
      <c r="A39" s="2"/>
      <c r="B39" s="96">
        <v>8.9</v>
      </c>
      <c r="C39" s="95" t="s">
        <v>72</v>
      </c>
      <c r="E39" s="95" t="s">
        <v>240</v>
      </c>
      <c r="F39" s="11"/>
      <c r="G39" s="135" t="s">
        <v>280</v>
      </c>
      <c r="H39" s="47"/>
      <c r="I39" s="48"/>
      <c r="J39" s="49"/>
      <c r="K39" s="50"/>
      <c r="L39" s="48"/>
      <c r="M39" s="50"/>
      <c r="N39" s="48"/>
      <c r="O39" s="50"/>
      <c r="P39" s="48"/>
      <c r="Q39" s="50"/>
    </row>
    <row r="40" spans="1:17" x14ac:dyDescent="0.25">
      <c r="A40" s="2"/>
      <c r="B40" s="173" t="s">
        <v>73</v>
      </c>
      <c r="C40" s="174"/>
      <c r="D40" s="174"/>
      <c r="E40" s="174"/>
      <c r="F40" s="174"/>
      <c r="G40" s="174"/>
      <c r="H40" s="174"/>
      <c r="I40" s="174"/>
      <c r="J40" s="174"/>
      <c r="K40" s="174"/>
      <c r="L40" s="174"/>
      <c r="M40" s="174"/>
      <c r="N40" s="174"/>
      <c r="O40" s="174"/>
      <c r="P40" s="174"/>
      <c r="Q40" s="175"/>
    </row>
    <row r="41" spans="1:17" ht="62.4" customHeight="1" x14ac:dyDescent="0.25">
      <c r="A41" s="2"/>
      <c r="B41" s="96">
        <v>9.3000000000000007</v>
      </c>
      <c r="C41" s="95" t="s">
        <v>74</v>
      </c>
      <c r="E41" s="95" t="s">
        <v>241</v>
      </c>
      <c r="F41" s="11"/>
      <c r="G41" s="135" t="s">
        <v>293</v>
      </c>
      <c r="H41" s="47"/>
      <c r="I41" s="48"/>
      <c r="J41" s="49"/>
      <c r="K41" s="50"/>
      <c r="L41" s="48"/>
      <c r="M41" s="50"/>
      <c r="N41" s="48"/>
      <c r="O41" s="50"/>
      <c r="P41" s="48"/>
      <c r="Q41" s="50"/>
    </row>
    <row r="42" spans="1:17" ht="75.599999999999994" customHeight="1" x14ac:dyDescent="0.25">
      <c r="A42" s="2"/>
      <c r="B42" s="96">
        <v>9.4</v>
      </c>
      <c r="C42" s="95" t="s">
        <v>351</v>
      </c>
      <c r="E42" s="95" t="s">
        <v>334</v>
      </c>
      <c r="F42" s="11"/>
      <c r="G42" s="28" t="s">
        <v>335</v>
      </c>
      <c r="H42" s="47"/>
      <c r="I42" s="48"/>
      <c r="J42" s="49"/>
      <c r="K42" s="50"/>
      <c r="L42" s="48"/>
      <c r="M42" s="50"/>
      <c r="N42" s="48"/>
      <c r="O42" s="50"/>
      <c r="P42" s="48"/>
      <c r="Q42" s="50"/>
    </row>
    <row r="43" spans="1:17" ht="79.2" x14ac:dyDescent="0.25">
      <c r="A43" s="2"/>
      <c r="B43" s="96" t="s">
        <v>2</v>
      </c>
      <c r="C43" s="95" t="s">
        <v>75</v>
      </c>
      <c r="E43" s="95" t="s">
        <v>242</v>
      </c>
      <c r="F43" s="11"/>
      <c r="G43" s="135" t="s">
        <v>281</v>
      </c>
      <c r="H43" s="47"/>
      <c r="I43" s="48"/>
      <c r="J43" s="49"/>
      <c r="K43" s="50"/>
      <c r="L43" s="48"/>
      <c r="M43" s="50"/>
      <c r="N43" s="48"/>
      <c r="O43" s="50"/>
      <c r="P43" s="48"/>
      <c r="Q43" s="50"/>
    </row>
    <row r="44" spans="1:17" ht="68.400000000000006" customHeight="1" x14ac:dyDescent="0.25">
      <c r="A44" s="2"/>
      <c r="B44" s="96" t="s">
        <v>3</v>
      </c>
      <c r="C44" s="95" t="s">
        <v>76</v>
      </c>
      <c r="E44" s="95" t="s">
        <v>243</v>
      </c>
      <c r="F44" s="11"/>
      <c r="G44" s="135" t="s">
        <v>282</v>
      </c>
      <c r="H44" s="47"/>
      <c r="I44" s="48"/>
      <c r="J44" s="49"/>
      <c r="K44" s="50"/>
      <c r="L44" s="48"/>
      <c r="M44" s="50"/>
      <c r="N44" s="48"/>
      <c r="O44" s="50"/>
      <c r="P44" s="48"/>
      <c r="Q44" s="50"/>
    </row>
    <row r="45" spans="1:17" x14ac:dyDescent="0.25">
      <c r="A45" s="2"/>
      <c r="B45" s="173" t="s">
        <v>77</v>
      </c>
      <c r="C45" s="174"/>
      <c r="D45" s="174"/>
      <c r="E45" s="174"/>
      <c r="F45" s="174"/>
      <c r="G45" s="174"/>
      <c r="H45" s="174"/>
      <c r="I45" s="174"/>
      <c r="J45" s="174"/>
      <c r="K45" s="174"/>
      <c r="L45" s="174"/>
      <c r="M45" s="174"/>
      <c r="N45" s="174"/>
      <c r="O45" s="174"/>
      <c r="P45" s="174"/>
      <c r="Q45" s="175"/>
    </row>
    <row r="46" spans="1:17" ht="67.2" customHeight="1" x14ac:dyDescent="0.25">
      <c r="A46" s="2"/>
      <c r="B46" s="96">
        <v>10.199999999999999</v>
      </c>
      <c r="C46" s="95" t="s">
        <v>78</v>
      </c>
      <c r="E46" s="95" t="s">
        <v>244</v>
      </c>
      <c r="F46" s="11"/>
      <c r="G46" s="135" t="s">
        <v>321</v>
      </c>
      <c r="H46" s="47"/>
      <c r="I46" s="48"/>
      <c r="J46" s="49"/>
      <c r="K46" s="50"/>
      <c r="L46" s="48"/>
      <c r="M46" s="50"/>
      <c r="N46" s="48"/>
      <c r="O46" s="50"/>
      <c r="P46" s="48"/>
      <c r="Q46" s="50"/>
    </row>
    <row r="47" spans="1:17" x14ac:dyDescent="0.25">
      <c r="A47" s="2"/>
      <c r="B47" s="173" t="s">
        <v>79</v>
      </c>
      <c r="C47" s="174"/>
      <c r="D47" s="174"/>
      <c r="E47" s="174"/>
      <c r="F47" s="174"/>
      <c r="G47" s="174"/>
      <c r="H47" s="174"/>
      <c r="I47" s="174"/>
      <c r="J47" s="174"/>
      <c r="K47" s="174"/>
      <c r="L47" s="174"/>
      <c r="M47" s="174"/>
      <c r="N47" s="174"/>
      <c r="O47" s="174"/>
      <c r="P47" s="174"/>
      <c r="Q47" s="175"/>
    </row>
    <row r="48" spans="1:17" ht="72" customHeight="1" x14ac:dyDescent="0.25">
      <c r="A48" s="2"/>
      <c r="B48" s="96">
        <v>11.6</v>
      </c>
      <c r="C48" s="95" t="s">
        <v>80</v>
      </c>
      <c r="E48" s="95" t="s">
        <v>245</v>
      </c>
      <c r="F48" s="11"/>
      <c r="G48" s="135" t="s">
        <v>283</v>
      </c>
      <c r="H48" s="47"/>
      <c r="I48" s="48"/>
      <c r="J48" s="49"/>
      <c r="K48" s="50"/>
      <c r="L48" s="48"/>
      <c r="M48" s="50"/>
      <c r="N48" s="48"/>
      <c r="O48" s="50"/>
      <c r="P48" s="48"/>
      <c r="Q48" s="50"/>
    </row>
    <row r="49" spans="1:17" ht="89.4" customHeight="1" x14ac:dyDescent="0.25">
      <c r="A49" s="2"/>
      <c r="B49" s="96" t="s">
        <v>4</v>
      </c>
      <c r="C49" s="95" t="s">
        <v>81</v>
      </c>
      <c r="E49" s="95" t="s">
        <v>258</v>
      </c>
      <c r="F49" s="11"/>
      <c r="G49" s="135" t="s">
        <v>307</v>
      </c>
      <c r="H49" s="47"/>
      <c r="I49" s="48"/>
      <c r="J49" s="49"/>
      <c r="K49" s="50"/>
      <c r="L49" s="48"/>
      <c r="M49" s="50"/>
      <c r="N49" s="48"/>
      <c r="O49" s="50"/>
      <c r="P49" s="48"/>
      <c r="Q49" s="50"/>
    </row>
    <row r="50" spans="1:17" x14ac:dyDescent="0.25">
      <c r="A50" s="2"/>
      <c r="B50" s="173" t="s">
        <v>82</v>
      </c>
      <c r="C50" s="174"/>
      <c r="D50" s="174"/>
      <c r="E50" s="174"/>
      <c r="F50" s="174"/>
      <c r="G50" s="174"/>
      <c r="H50" s="174"/>
      <c r="I50" s="174"/>
      <c r="J50" s="174"/>
      <c r="K50" s="174"/>
      <c r="L50" s="174"/>
      <c r="M50" s="174"/>
      <c r="N50" s="174"/>
      <c r="O50" s="174"/>
      <c r="P50" s="174"/>
      <c r="Q50" s="175"/>
    </row>
    <row r="51" spans="1:17" ht="132" x14ac:dyDescent="0.25">
      <c r="A51" s="2"/>
      <c r="B51" s="96">
        <v>12.2</v>
      </c>
      <c r="C51" s="95" t="s">
        <v>83</v>
      </c>
      <c r="E51" s="95" t="s">
        <v>246</v>
      </c>
      <c r="F51" s="11"/>
      <c r="G51" s="28" t="s">
        <v>336</v>
      </c>
      <c r="H51" s="47"/>
      <c r="I51" s="48"/>
      <c r="J51" s="49"/>
      <c r="K51" s="50"/>
      <c r="L51" s="48"/>
      <c r="M51" s="50"/>
      <c r="N51" s="48"/>
      <c r="O51" s="50"/>
      <c r="P51" s="48"/>
      <c r="Q51" s="50"/>
    </row>
    <row r="52" spans="1:17" ht="66" x14ac:dyDescent="0.25">
      <c r="A52" s="2"/>
      <c r="B52" s="96">
        <v>12.5</v>
      </c>
      <c r="C52" s="95" t="s">
        <v>84</v>
      </c>
      <c r="E52" s="95" t="s">
        <v>247</v>
      </c>
      <c r="F52" s="11"/>
      <c r="G52" s="135" t="s">
        <v>310</v>
      </c>
      <c r="H52" s="47"/>
      <c r="I52" s="48"/>
      <c r="J52" s="49">
        <v>1</v>
      </c>
      <c r="K52" s="50"/>
      <c r="L52" s="48"/>
      <c r="M52" s="50"/>
      <c r="N52" s="48"/>
      <c r="O52" s="50"/>
      <c r="P52" s="48"/>
      <c r="Q52" s="50"/>
    </row>
    <row r="53" spans="1:17" x14ac:dyDescent="0.25">
      <c r="A53" s="2"/>
      <c r="B53" s="173" t="s">
        <v>85</v>
      </c>
      <c r="C53" s="174"/>
      <c r="D53" s="174"/>
      <c r="E53" s="174"/>
      <c r="F53" s="174"/>
      <c r="G53" s="174"/>
      <c r="H53" s="174"/>
      <c r="I53" s="174"/>
      <c r="J53" s="174"/>
      <c r="K53" s="174"/>
      <c r="L53" s="174"/>
      <c r="M53" s="174"/>
      <c r="N53" s="174"/>
      <c r="O53" s="174"/>
      <c r="P53" s="174"/>
      <c r="Q53" s="175"/>
    </row>
    <row r="54" spans="1:17" ht="118.95" customHeight="1" x14ac:dyDescent="0.25">
      <c r="A54" s="2"/>
      <c r="B54" s="96">
        <v>13.3</v>
      </c>
      <c r="C54" s="95" t="s">
        <v>86</v>
      </c>
      <c r="E54" s="95" t="s">
        <v>248</v>
      </c>
      <c r="F54" s="11"/>
      <c r="G54" s="28" t="s">
        <v>337</v>
      </c>
      <c r="H54" s="47"/>
      <c r="I54" s="48"/>
      <c r="J54" s="49"/>
      <c r="K54" s="50"/>
      <c r="L54" s="48"/>
      <c r="M54" s="50"/>
      <c r="N54" s="48"/>
      <c r="O54" s="50"/>
      <c r="P54" s="48"/>
      <c r="Q54" s="50"/>
    </row>
    <row r="55" spans="1:17" x14ac:dyDescent="0.25">
      <c r="A55" s="2"/>
      <c r="B55" s="173" t="s">
        <v>87</v>
      </c>
      <c r="C55" s="174"/>
      <c r="D55" s="174"/>
      <c r="E55" s="174"/>
      <c r="F55" s="174"/>
      <c r="G55" s="174"/>
      <c r="H55" s="174"/>
      <c r="I55" s="174"/>
      <c r="J55" s="174"/>
      <c r="K55" s="174"/>
      <c r="L55" s="174"/>
      <c r="M55" s="174"/>
      <c r="N55" s="174"/>
      <c r="O55" s="174"/>
      <c r="P55" s="174"/>
      <c r="Q55" s="175"/>
    </row>
    <row r="56" spans="1:17" ht="61.2" customHeight="1" x14ac:dyDescent="0.25">
      <c r="A56" s="2"/>
      <c r="B56" s="96">
        <v>14.1</v>
      </c>
      <c r="C56" s="95" t="s">
        <v>88</v>
      </c>
      <c r="E56" s="95" t="s">
        <v>249</v>
      </c>
      <c r="F56" s="11"/>
      <c r="G56" s="135" t="s">
        <v>284</v>
      </c>
      <c r="H56" s="47"/>
      <c r="I56" s="48"/>
      <c r="J56" s="49"/>
      <c r="K56" s="50"/>
      <c r="L56" s="48"/>
      <c r="M56" s="50"/>
      <c r="N56" s="48"/>
      <c r="O56" s="50"/>
      <c r="P56" s="48"/>
      <c r="Q56" s="50"/>
    </row>
    <row r="57" spans="1:17" x14ac:dyDescent="0.25">
      <c r="A57" s="2"/>
      <c r="B57" s="173" t="s">
        <v>89</v>
      </c>
      <c r="C57" s="174"/>
      <c r="D57" s="174"/>
      <c r="E57" s="174"/>
      <c r="F57" s="174"/>
      <c r="G57" s="174"/>
      <c r="H57" s="174"/>
      <c r="I57" s="174"/>
      <c r="J57" s="174"/>
      <c r="K57" s="174"/>
      <c r="L57" s="174"/>
      <c r="M57" s="174"/>
      <c r="N57" s="174"/>
      <c r="O57" s="174"/>
      <c r="P57" s="174"/>
      <c r="Q57" s="175"/>
    </row>
    <row r="58" spans="1:17" ht="66.599999999999994" customHeight="1" x14ac:dyDescent="0.25">
      <c r="A58" s="2"/>
      <c r="B58" s="96">
        <v>15.2</v>
      </c>
      <c r="C58" s="95" t="s">
        <v>91</v>
      </c>
      <c r="E58" s="95" t="s">
        <v>250</v>
      </c>
      <c r="F58" s="11"/>
      <c r="G58" s="135" t="s">
        <v>286</v>
      </c>
      <c r="H58" s="47"/>
      <c r="I58" s="48"/>
      <c r="J58" s="49"/>
      <c r="K58" s="50"/>
      <c r="L58" s="48"/>
      <c r="M58" s="50"/>
      <c r="N58" s="48"/>
      <c r="O58" s="50"/>
      <c r="P58" s="48"/>
      <c r="Q58" s="50"/>
    </row>
    <row r="59" spans="1:17" ht="64.2" customHeight="1" x14ac:dyDescent="0.25">
      <c r="A59" s="2"/>
      <c r="B59" s="96">
        <v>15.3</v>
      </c>
      <c r="C59" s="95" t="s">
        <v>92</v>
      </c>
      <c r="E59" s="95" t="s">
        <v>251</v>
      </c>
      <c r="F59" s="11"/>
      <c r="G59" s="135" t="s">
        <v>285</v>
      </c>
      <c r="H59" s="47"/>
      <c r="I59" s="48"/>
      <c r="J59" s="49"/>
      <c r="K59" s="50"/>
      <c r="L59" s="48"/>
      <c r="M59" s="50"/>
      <c r="N59" s="48"/>
      <c r="O59" s="50"/>
      <c r="P59" s="48"/>
      <c r="Q59" s="50"/>
    </row>
    <row r="60" spans="1:17" x14ac:dyDescent="0.25">
      <c r="A60" s="2"/>
      <c r="B60" s="173" t="s">
        <v>93</v>
      </c>
      <c r="C60" s="174"/>
      <c r="D60" s="174"/>
      <c r="E60" s="174"/>
      <c r="F60" s="174"/>
      <c r="G60" s="174"/>
      <c r="H60" s="174"/>
      <c r="I60" s="174"/>
      <c r="J60" s="174"/>
      <c r="K60" s="174"/>
      <c r="L60" s="174"/>
      <c r="M60" s="174"/>
      <c r="N60" s="174"/>
      <c r="O60" s="174"/>
      <c r="P60" s="174"/>
      <c r="Q60" s="175"/>
    </row>
    <row r="61" spans="1:17" ht="48" customHeight="1" x14ac:dyDescent="0.25">
      <c r="A61" s="2"/>
      <c r="B61" s="96">
        <v>16.5</v>
      </c>
      <c r="C61" s="95" t="s">
        <v>95</v>
      </c>
      <c r="E61" s="95" t="s">
        <v>252</v>
      </c>
      <c r="F61" s="11"/>
      <c r="G61" s="135" t="s">
        <v>287</v>
      </c>
      <c r="H61" s="47"/>
      <c r="I61" s="48"/>
      <c r="J61" s="49"/>
      <c r="K61" s="50"/>
      <c r="L61" s="48"/>
      <c r="M61" s="50"/>
      <c r="N61" s="48"/>
      <c r="O61" s="50"/>
      <c r="P61" s="48"/>
      <c r="Q61" s="50"/>
    </row>
    <row r="62" spans="1:17" ht="48" customHeight="1" x14ac:dyDescent="0.25">
      <c r="A62" s="2"/>
      <c r="B62" s="96">
        <v>16.7</v>
      </c>
      <c r="C62" s="95" t="s">
        <v>96</v>
      </c>
      <c r="E62" s="95" t="s">
        <v>253</v>
      </c>
      <c r="F62" s="11"/>
      <c r="G62" s="135" t="s">
        <v>288</v>
      </c>
      <c r="H62" s="47"/>
      <c r="I62" s="48"/>
      <c r="J62" s="49"/>
      <c r="K62" s="50"/>
      <c r="L62" s="48"/>
      <c r="M62" s="50"/>
      <c r="N62" s="48"/>
      <c r="O62" s="50"/>
      <c r="P62" s="48"/>
      <c r="Q62" s="50"/>
    </row>
    <row r="63" spans="1:17" x14ac:dyDescent="0.25">
      <c r="A63" s="2"/>
      <c r="B63" s="173" t="s">
        <v>97</v>
      </c>
      <c r="C63" s="174"/>
      <c r="D63" s="174"/>
      <c r="E63" s="174"/>
      <c r="F63" s="174"/>
      <c r="G63" s="174"/>
      <c r="H63" s="174"/>
      <c r="I63" s="174"/>
      <c r="J63" s="174"/>
      <c r="K63" s="174"/>
      <c r="L63" s="174"/>
      <c r="M63" s="174"/>
      <c r="N63" s="174"/>
      <c r="O63" s="174"/>
      <c r="P63" s="174"/>
      <c r="Q63" s="175"/>
    </row>
    <row r="64" spans="1:17" x14ac:dyDescent="0.25">
      <c r="A64" s="2"/>
      <c r="B64" s="136"/>
      <c r="C64" s="137" t="s">
        <v>98</v>
      </c>
      <c r="D64" s="138"/>
      <c r="E64" s="11"/>
      <c r="F64" s="11"/>
      <c r="G64" s="139"/>
      <c r="H64" s="140"/>
      <c r="I64" s="141"/>
      <c r="J64" s="141"/>
      <c r="K64" s="141"/>
      <c r="L64" s="141"/>
      <c r="M64" s="141"/>
      <c r="N64" s="141"/>
      <c r="O64" s="141"/>
      <c r="P64" s="141"/>
      <c r="Q64" s="142"/>
    </row>
    <row r="65" spans="1:17" ht="75" customHeight="1" x14ac:dyDescent="0.25">
      <c r="A65" s="2"/>
      <c r="B65" s="97">
        <v>17.100000000000001</v>
      </c>
      <c r="C65" s="95" t="s">
        <v>99</v>
      </c>
      <c r="E65" s="95" t="s">
        <v>254</v>
      </c>
      <c r="F65" s="11"/>
      <c r="G65" s="135" t="s">
        <v>289</v>
      </c>
      <c r="H65" s="47"/>
      <c r="I65" s="48"/>
      <c r="J65" s="49">
        <v>1</v>
      </c>
      <c r="K65" s="50"/>
      <c r="L65" s="48"/>
      <c r="M65" s="50"/>
      <c r="N65" s="48"/>
      <c r="O65" s="50"/>
      <c r="P65" s="48"/>
      <c r="Q65" s="50"/>
    </row>
    <row r="66" spans="1:17" ht="61.2" customHeight="1" x14ac:dyDescent="0.25">
      <c r="A66" s="2"/>
      <c r="B66" s="97">
        <v>17.3</v>
      </c>
      <c r="C66" s="95" t="s">
        <v>100</v>
      </c>
      <c r="E66" s="95" t="s">
        <v>255</v>
      </c>
      <c r="F66" s="11"/>
      <c r="G66" s="135" t="s">
        <v>290</v>
      </c>
      <c r="H66" s="47"/>
      <c r="I66" s="48"/>
      <c r="J66" s="49"/>
      <c r="K66" s="50"/>
      <c r="L66" s="48"/>
      <c r="M66" s="50"/>
      <c r="N66" s="48"/>
      <c r="O66" s="50"/>
      <c r="P66" s="48"/>
      <c r="Q66" s="50"/>
    </row>
    <row r="67" spans="1:17" x14ac:dyDescent="0.25">
      <c r="A67" s="2"/>
      <c r="B67" s="143"/>
      <c r="C67" s="144" t="s">
        <v>101</v>
      </c>
      <c r="D67" s="141"/>
      <c r="E67" s="140"/>
      <c r="F67" s="140"/>
      <c r="G67" s="139"/>
      <c r="H67" s="145"/>
      <c r="I67" s="141"/>
      <c r="J67" s="141"/>
      <c r="K67" s="141"/>
      <c r="L67" s="141"/>
      <c r="M67" s="141"/>
      <c r="N67" s="141"/>
      <c r="O67" s="141"/>
      <c r="P67" s="141"/>
      <c r="Q67" s="142"/>
    </row>
    <row r="68" spans="1:17" ht="90.6" customHeight="1" x14ac:dyDescent="0.25">
      <c r="A68" s="2"/>
      <c r="B68" s="146">
        <v>17.16</v>
      </c>
      <c r="C68" s="95" t="s">
        <v>102</v>
      </c>
      <c r="E68" s="95" t="s">
        <v>256</v>
      </c>
      <c r="F68" s="11"/>
      <c r="G68" s="135" t="s">
        <v>350</v>
      </c>
      <c r="H68" s="47"/>
      <c r="I68" s="48"/>
      <c r="J68" s="49">
        <v>1</v>
      </c>
      <c r="K68" s="50"/>
      <c r="L68" s="48"/>
      <c r="M68" s="50"/>
      <c r="N68" s="48"/>
      <c r="O68" s="50"/>
      <c r="P68" s="48"/>
      <c r="Q68" s="50"/>
    </row>
    <row r="69" spans="1:17" ht="64.95" customHeight="1" thickBot="1" x14ac:dyDescent="0.3">
      <c r="A69" s="52"/>
      <c r="B69" s="98">
        <v>17.170000000000002</v>
      </c>
      <c r="C69" s="53" t="s">
        <v>103</v>
      </c>
      <c r="D69" s="54"/>
      <c r="E69" s="53" t="s">
        <v>257</v>
      </c>
      <c r="F69" s="55"/>
      <c r="G69" s="56" t="s">
        <v>291</v>
      </c>
      <c r="H69" s="57"/>
      <c r="I69" s="58"/>
      <c r="J69" s="59"/>
      <c r="K69" s="60"/>
      <c r="L69" s="58"/>
      <c r="M69" s="60"/>
      <c r="N69" s="58"/>
      <c r="O69" s="60"/>
      <c r="P69" s="58"/>
      <c r="Q69" s="60"/>
    </row>
    <row r="70" spans="1:17" x14ac:dyDescent="0.25">
      <c r="H70" s="28"/>
    </row>
  </sheetData>
  <sheetProtection algorithmName="SHA-512" hashValue="kt5G0BfCUaGZKReX08EHIYjIZpjFpInZMu31mzJonhfobZfPRTosO6cUMuu/u0lGd/9l0xTNOW1Nfd6aEcs1cw==" saltValue="kWlsJhXsTC/2NAgQoIo3BQ==" spinCount="100000" sheet="1" formatCells="0" formatColumns="0" formatRows="0" insertColumns="0" insertRows="0" deleteColumns="0" deleteRows="0"/>
  <protectedRanges>
    <protectedRange sqref="K25:Q69 K7:Q24" name="Bereik1"/>
  </protectedRanges>
  <mergeCells count="24">
    <mergeCell ref="B60:Q60"/>
    <mergeCell ref="B63:Q63"/>
    <mergeCell ref="B47:Q47"/>
    <mergeCell ref="B50:Q50"/>
    <mergeCell ref="B53:Q53"/>
    <mergeCell ref="B55:Q55"/>
    <mergeCell ref="B57:Q57"/>
    <mergeCell ref="B45:Q45"/>
    <mergeCell ref="B10:Q10"/>
    <mergeCell ref="B8:C9"/>
    <mergeCell ref="E8:E9"/>
    <mergeCell ref="O8:O9"/>
    <mergeCell ref="J8:J9"/>
    <mergeCell ref="Q8:Q9"/>
    <mergeCell ref="G8:G9"/>
    <mergeCell ref="H8:H9"/>
    <mergeCell ref="I8:I9"/>
    <mergeCell ref="K8:K9"/>
    <mergeCell ref="M8:M9"/>
    <mergeCell ref="G5:J7"/>
    <mergeCell ref="K5:M6"/>
    <mergeCell ref="O5:Q6"/>
    <mergeCell ref="B33:Q33"/>
    <mergeCell ref="B40:Q40"/>
  </mergeCells>
  <conditionalFormatting sqref="J11">
    <cfRule type="expression" dxfId="35" priority="55">
      <formula>$J$11&gt;0</formula>
    </cfRule>
  </conditionalFormatting>
  <conditionalFormatting sqref="J12">
    <cfRule type="expression" dxfId="34" priority="54">
      <formula>$J$12&gt;0</formula>
    </cfRule>
  </conditionalFormatting>
  <conditionalFormatting sqref="J14">
    <cfRule type="expression" dxfId="33" priority="25">
      <formula>$J$14&gt;0</formula>
    </cfRule>
  </conditionalFormatting>
  <conditionalFormatting sqref="J15">
    <cfRule type="expression" dxfId="32" priority="24">
      <formula>$J$15&gt;0</formula>
    </cfRule>
  </conditionalFormatting>
  <conditionalFormatting sqref="J16">
    <cfRule type="expression" dxfId="31" priority="23">
      <formula>$J$16&gt;0</formula>
    </cfRule>
  </conditionalFormatting>
  <conditionalFormatting sqref="J18">
    <cfRule type="expression" dxfId="30" priority="52">
      <formula>$J$18&gt;0</formula>
    </cfRule>
  </conditionalFormatting>
  <conditionalFormatting sqref="J19">
    <cfRule type="expression" dxfId="29" priority="51">
      <formula>$J$19&gt;0</formula>
    </cfRule>
  </conditionalFormatting>
  <conditionalFormatting sqref="J21">
    <cfRule type="expression" dxfId="28" priority="50">
      <formula>$J$21&gt;0</formula>
    </cfRule>
  </conditionalFormatting>
  <conditionalFormatting sqref="J23">
    <cfRule type="expression" dxfId="27" priority="49">
      <formula>$J$23&gt;0</formula>
    </cfRule>
  </conditionalFormatting>
  <conditionalFormatting sqref="J25">
    <cfRule type="expression" dxfId="26" priority="20">
      <formula>$J$25&gt;0</formula>
    </cfRule>
  </conditionalFormatting>
  <conditionalFormatting sqref="J26">
    <cfRule type="expression" dxfId="25" priority="19">
      <formula>$J$26&gt;0</formula>
    </cfRule>
  </conditionalFormatting>
  <conditionalFormatting sqref="J27">
    <cfRule type="expression" dxfId="24" priority="18">
      <formula>$J$27&gt;0</formula>
    </cfRule>
  </conditionalFormatting>
  <conditionalFormatting sqref="J29:J31">
    <cfRule type="expression" dxfId="23" priority="47">
      <formula>$J$29&gt;0</formula>
    </cfRule>
  </conditionalFormatting>
  <conditionalFormatting sqref="J32">
    <cfRule type="expression" dxfId="22" priority="15">
      <formula>$J$32&gt;0</formula>
    </cfRule>
  </conditionalFormatting>
  <conditionalFormatting sqref="J34">
    <cfRule type="expression" dxfId="21" priority="44">
      <formula>$J$34&gt;0</formula>
    </cfRule>
  </conditionalFormatting>
  <conditionalFormatting sqref="J35">
    <cfRule type="expression" dxfId="20" priority="43">
      <formula>$J$35&gt;0</formula>
    </cfRule>
  </conditionalFormatting>
  <conditionalFormatting sqref="J36:J37">
    <cfRule type="expression" dxfId="19" priority="41">
      <formula>$J$37&gt;0</formula>
    </cfRule>
  </conditionalFormatting>
  <conditionalFormatting sqref="J38">
    <cfRule type="expression" dxfId="18" priority="2">
      <formula>$J$35&gt;0</formula>
    </cfRule>
  </conditionalFormatting>
  <conditionalFormatting sqref="J39">
    <cfRule type="expression" dxfId="17" priority="40">
      <formula>$J$39&gt;0</formula>
    </cfRule>
  </conditionalFormatting>
  <conditionalFormatting sqref="J41:J42">
    <cfRule type="expression" dxfId="16" priority="14">
      <formula>$J$41&gt;0</formula>
    </cfRule>
  </conditionalFormatting>
  <conditionalFormatting sqref="J43">
    <cfRule type="expression" dxfId="15" priority="13">
      <formula>$J$43&gt;0</formula>
    </cfRule>
  </conditionalFormatting>
  <conditionalFormatting sqref="J44">
    <cfRule type="expression" dxfId="14" priority="11">
      <formula>$J$44&gt;0</formula>
    </cfRule>
  </conditionalFormatting>
  <conditionalFormatting sqref="J46">
    <cfRule type="expression" dxfId="13" priority="38">
      <formula>$J$46&gt;0</formula>
    </cfRule>
  </conditionalFormatting>
  <conditionalFormatting sqref="J48">
    <cfRule type="expression" dxfId="12" priority="37">
      <formula>$J$48&gt;0</formula>
    </cfRule>
  </conditionalFormatting>
  <conditionalFormatting sqref="J49">
    <cfRule type="expression" dxfId="11" priority="36">
      <formula>$J$49&gt;0</formula>
    </cfRule>
  </conditionalFormatting>
  <conditionalFormatting sqref="J51">
    <cfRule type="expression" dxfId="10" priority="10">
      <formula>$J$51&gt;0</formula>
    </cfRule>
  </conditionalFormatting>
  <conditionalFormatting sqref="J52">
    <cfRule type="expression" dxfId="9" priority="9">
      <formula>$J$52&gt;0</formula>
    </cfRule>
  </conditionalFormatting>
  <conditionalFormatting sqref="J54">
    <cfRule type="expression" dxfId="8" priority="34">
      <formula>$J$54&gt;0</formula>
    </cfRule>
  </conditionalFormatting>
  <conditionalFormatting sqref="J56">
    <cfRule type="expression" dxfId="7" priority="33">
      <formula>$J$56&gt;0</formula>
    </cfRule>
  </conditionalFormatting>
  <conditionalFormatting sqref="J58">
    <cfRule type="expression" dxfId="6" priority="8">
      <formula>$J$58&gt;0</formula>
    </cfRule>
  </conditionalFormatting>
  <conditionalFormatting sqref="J59">
    <cfRule type="expression" dxfId="5" priority="7">
      <formula>$J$59&gt;0</formula>
    </cfRule>
  </conditionalFormatting>
  <conditionalFormatting sqref="J61:J62">
    <cfRule type="expression" dxfId="4" priority="30">
      <formula>$J$62&gt;0</formula>
    </cfRule>
  </conditionalFormatting>
  <conditionalFormatting sqref="J65">
    <cfRule type="expression" dxfId="3" priority="29">
      <formula>$J$65&gt;0</formula>
    </cfRule>
  </conditionalFormatting>
  <conditionalFormatting sqref="J66">
    <cfRule type="expression" dxfId="2" priority="28">
      <formula>$J$66&gt;0</formula>
    </cfRule>
  </conditionalFormatting>
  <conditionalFormatting sqref="J68">
    <cfRule type="expression" dxfId="1" priority="1">
      <formula>$J$65&gt;0</formula>
    </cfRule>
  </conditionalFormatting>
  <conditionalFormatting sqref="J69">
    <cfRule type="expression" dxfId="0" priority="26">
      <formula>$J$69&gt;0</formula>
    </cfRule>
  </conditionalFormatting>
  <hyperlinks>
    <hyperlink ref="B17" r:id="rId1" display="Goal 3. Ensure healthy lives and promote well-being for all at all ages" xr:uid="{00000000-0004-0000-0400-000000000000}"/>
    <hyperlink ref="B20" r:id="rId2" display="Goal 4. Ensure inclusive and equitable quality education and promote lifelong learning opportunities for all" xr:uid="{00000000-0004-0000-0400-000001000000}"/>
    <hyperlink ref="B22" r:id="rId3" display="Goal 5. Achieve gender equality and empower all women and girls" xr:uid="{00000000-0004-0000-0400-000002000000}"/>
    <hyperlink ref="B24" r:id="rId4" display="Goal 6. Ensure availability and sustainable management of water and sanitation for all" xr:uid="{00000000-0004-0000-0400-000003000000}"/>
    <hyperlink ref="B28" r:id="rId5" display="Goal 7. Ensure access to affordable, reliable, sustainable and modern energy for all" xr:uid="{00000000-0004-0000-0400-000004000000}"/>
    <hyperlink ref="B33" r:id="rId6" display="Goal 8. Promote sustained, inclusive and sustainable economic growth, full and productive employment and decent work for all" xr:uid="{00000000-0004-0000-0400-000005000000}"/>
    <hyperlink ref="B40" r:id="rId7" display="Goal 9. Build resilient infrastructure, promote inclusive and sustainable industrialization and foster innovation" xr:uid="{00000000-0004-0000-0400-000006000000}"/>
    <hyperlink ref="B45" r:id="rId8" xr:uid="{00000000-0004-0000-0400-000007000000}"/>
    <hyperlink ref="B47" r:id="rId9" display="Goal 11. Make cities and human settlements inclusive, safe, resilient and sustainable" xr:uid="{00000000-0004-0000-0400-000008000000}"/>
    <hyperlink ref="B50" r:id="rId10" display="Goal 12. Ensure sustainable consumption and production patterns" xr:uid="{00000000-0004-0000-0400-000009000000}"/>
    <hyperlink ref="B53" r:id="rId11" display="Goal 13. Take urgent action to combat climate change and its impacts" xr:uid="{00000000-0004-0000-0400-00000A000000}"/>
    <hyperlink ref="B55" r:id="rId12" display="Goal 14. Conserve and sustainably use the oceans, seas and marine resources for sustainable development" xr:uid="{00000000-0004-0000-0400-00000B000000}"/>
    <hyperlink ref="B57" r:id="rId13" display="Goal 15. Protect, restore and promote sustainable use of terrestrial ecosystems, sustainably manage forests, combat desertification, and halt and reverse land degradation and halt biodiversity loss" xr:uid="{00000000-0004-0000-0400-00000C000000}"/>
    <hyperlink ref="B60" r:id="rId14" display="Goal 16. Promote peaceful and inclusive societies for sustainable development, provide access to justice for all and build effective, accountable and inclusive institutions at all levels" xr:uid="{00000000-0004-0000-0400-00000D000000}"/>
    <hyperlink ref="B63" r:id="rId15" display="Goal 17. Strengthen the means of implementation and revitalize the Global Partnership for Sustainable Development" xr:uid="{00000000-0004-0000-0400-00000E000000}"/>
    <hyperlink ref="B10" r:id="rId16" xr:uid="{00000000-0004-0000-0400-00000F000000}"/>
    <hyperlink ref="B13:E13" r:id="rId17" display="Objectif 2. Éliminer la faim, assurer la sécurité alimentaire, améliorer la nutrition et promouvoir l'agriculture durable" xr:uid="{00000000-0004-0000-0400-000010000000}"/>
    <hyperlink ref="B17:E17" r:id="rId18" display="Objectif 3. Permettre à tous de vivre en bonne santé et promouvoir le bien-être de tous à tout âge" xr:uid="{00000000-0004-0000-0400-000011000000}"/>
    <hyperlink ref="B20:E20" r:id="rId19" display="Objectif 4. Assurer à tous une éducation équitable, inclusive et de qualité et des possibilités d'apprentissage tout au long de la vie" xr:uid="{00000000-0004-0000-0400-000012000000}"/>
    <hyperlink ref="B22:E22" r:id="rId20" display="Objectif 5. Parvenir à l'égalité des sexes et autonomiser toutes les femmes et les filles" xr:uid="{00000000-0004-0000-0400-000013000000}"/>
    <hyperlink ref="B24:E24" r:id="rId21" display="Objectif 6. Garantir l’accès de tous à des services d’alimentation en eau et d’assainissement gérés de façon durable" xr:uid="{00000000-0004-0000-0400-000014000000}"/>
    <hyperlink ref="B28:E28" r:id="rId22" display="Objectif 7. Garantir l’accès de tous à des services énergétiques fiables, durables et modernes, à un coût abordable" xr:uid="{00000000-0004-0000-0400-000015000000}"/>
    <hyperlink ref="B33:E33" r:id="rId23" display="Objectif 8. Promouvoir une croissance économique soutenue, partagée et durable, le plein emploi productif et un travail décent pour tous" xr:uid="{00000000-0004-0000-0400-000016000000}"/>
    <hyperlink ref="B40:E40" r:id="rId24" display="Objectif 9. Bâtir une infrastructure résiliente, promouvoir une industrialisation durable qui profite à tous et encourager l'innovation" xr:uid="{00000000-0004-0000-0400-000017000000}"/>
    <hyperlink ref="B47:E47" r:id="rId25" display="Objectif 11. Faire en sorte que les villes et les établissements humains soient ouverts à tous, sûrs, résilients et durables" xr:uid="{00000000-0004-0000-0400-000018000000}"/>
    <hyperlink ref="B50:E50" r:id="rId26" display="Objectif 12. Etablir des modes de consommation et de production durables" xr:uid="{00000000-0004-0000-0400-000019000000}"/>
    <hyperlink ref="B53:E53" r:id="rId27" display="Objectif 13. Prendre d'urgence des mesures pour lutter contre les changements climatiques et leurs répercussions" xr:uid="{00000000-0004-0000-0400-00001A000000}"/>
    <hyperlink ref="B55:E55" r:id="rId28" display="Objectif 14. Conserver et exploiter de manière durable les océans, les mers et les ressources marines aux fins du développement durable" xr:uid="{00000000-0004-0000-0400-00001B000000}"/>
    <hyperlink ref="B57:E57" r:id="rId29" display="Objectif 15. Préserver et restaurer les écosystèmes terrestres, en veillant à les exploiter de façon durable, gérer durablement les forêts, lutter contre la désertification, " xr:uid="{00000000-0004-0000-0400-00001C000000}"/>
    <hyperlink ref="B60:E60" r:id="rId30" display="Objectif 16. Promouvoir l'avènement de sociétés pacifiques et inclusives aux fins du développement durable, assurer l'accès de tous à la justice et mettre en place, " xr:uid="{00000000-0004-0000-0400-00001D000000}"/>
    <hyperlink ref="B63:E63" r:id="rId31" display="Objectif 17. Renforcer les moyens de mettre en œuvre le partenariat mondial pour le développement durable et le revitaliser" xr:uid="{00000000-0004-0000-0400-00001E000000}"/>
  </hyperlinks>
  <pageMargins left="0.7" right="0.7" top="0.75" bottom="0.75" header="0.3" footer="0.3"/>
  <pageSetup paperSize="9" scale="54" fitToHeight="0" orientation="landscape" r:id="rId32"/>
  <drawing r:id="rId33"/>
  <extLst>
    <ext xmlns:x14="http://schemas.microsoft.com/office/spreadsheetml/2009/9/main" uri="{78C0D931-6437-407d-A8EE-F0AAD7539E65}">
      <x14:conditionalFormattings>
        <x14:conditionalFormatting xmlns:xm="http://schemas.microsoft.com/office/excel/2006/main">
          <x14:cfRule type="expression" priority="140" id="{B1097E72-13A8-4699-BB2A-4A2DEE9851F8}">
            <xm:f>'Evaluation cibles ODD avec Circ'!$J$10&gt;0</xm:f>
            <x14:dxf>
              <fill>
                <patternFill>
                  <bgColor rgb="FF92D050"/>
                </patternFill>
              </fill>
            </x14:dxf>
          </x14:cfRule>
          <xm:sqref>H11</xm:sqref>
        </x14:conditionalFormatting>
        <x14:conditionalFormatting xmlns:xm="http://schemas.microsoft.com/office/excel/2006/main">
          <x14:cfRule type="expression" priority="139" id="{139B8A18-2D18-4AA5-9351-3E362B48247F}">
            <xm:f>'Evaluation cibles ODD avec Circ'!$J$11&gt;0</xm:f>
            <x14:dxf>
              <fill>
                <patternFill>
                  <bgColor rgb="FF92D050"/>
                </patternFill>
              </fill>
            </x14:dxf>
          </x14:cfRule>
          <xm:sqref>H12</xm:sqref>
        </x14:conditionalFormatting>
        <x14:conditionalFormatting xmlns:xm="http://schemas.microsoft.com/office/excel/2006/main">
          <x14:cfRule type="expression" priority="137" id="{5F283C69-FB23-4768-8399-C32B5782BD2E}">
            <xm:f>'Evaluation cibles ODD avec Circ'!$J$13&gt;0</xm:f>
            <x14:dxf>
              <fill>
                <patternFill>
                  <bgColor rgb="FF92D050"/>
                </patternFill>
              </fill>
            </x14:dxf>
          </x14:cfRule>
          <xm:sqref>H14</xm:sqref>
        </x14:conditionalFormatting>
        <x14:conditionalFormatting xmlns:xm="http://schemas.microsoft.com/office/excel/2006/main">
          <x14:cfRule type="expression" priority="136" id="{72D7A96B-F5B2-4E44-9BBA-FC7A60059C92}">
            <xm:f>'Evaluation cibles ODD avec Circ'!$J$14&gt;0</xm:f>
            <x14:dxf>
              <fill>
                <patternFill>
                  <bgColor rgb="FF92D050"/>
                </patternFill>
              </fill>
            </x14:dxf>
          </x14:cfRule>
          <xm:sqref>H15</xm:sqref>
        </x14:conditionalFormatting>
        <x14:conditionalFormatting xmlns:xm="http://schemas.microsoft.com/office/excel/2006/main">
          <x14:cfRule type="expression" priority="135" id="{7E9AA370-10CA-4B5F-AEED-C9F71A740416}">
            <xm:f>'Evaluation cibles ODD avec Circ'!$J$15&gt;0</xm:f>
            <x14:dxf>
              <fill>
                <patternFill>
                  <bgColor rgb="FF92D050"/>
                </patternFill>
              </fill>
            </x14:dxf>
          </x14:cfRule>
          <xm:sqref>H16</xm:sqref>
        </x14:conditionalFormatting>
        <x14:conditionalFormatting xmlns:xm="http://schemas.microsoft.com/office/excel/2006/main">
          <x14:cfRule type="expression" priority="134" id="{5BE91CAB-0E82-4395-AA40-F676DDF8C4A6}">
            <xm:f>'Evaluation cibles ODD avec Circ'!$J$17&gt;0</xm:f>
            <x14:dxf>
              <fill>
                <patternFill>
                  <bgColor rgb="FF92D050"/>
                </patternFill>
              </fill>
            </x14:dxf>
          </x14:cfRule>
          <xm:sqref>H18</xm:sqref>
        </x14:conditionalFormatting>
        <x14:conditionalFormatting xmlns:xm="http://schemas.microsoft.com/office/excel/2006/main">
          <x14:cfRule type="expression" priority="133" id="{99472788-27CB-4D74-9C03-935D519F8FA1}">
            <xm:f>'Evaluation cibles ODD avec Circ'!$J$18&gt;0</xm:f>
            <x14:dxf>
              <fill>
                <patternFill>
                  <bgColor rgb="FF92D050"/>
                </patternFill>
              </fill>
            </x14:dxf>
          </x14:cfRule>
          <xm:sqref>H19</xm:sqref>
        </x14:conditionalFormatting>
        <x14:conditionalFormatting xmlns:xm="http://schemas.microsoft.com/office/excel/2006/main">
          <x14:cfRule type="expression" priority="132" id="{A50FE9A0-0906-4262-88B8-3B4B80A69631}">
            <xm:f>'Evaluation cibles ODD avec Circ'!$J$20&gt;0</xm:f>
            <x14:dxf>
              <fill>
                <patternFill>
                  <bgColor rgb="FF92D050"/>
                </patternFill>
              </fill>
            </x14:dxf>
          </x14:cfRule>
          <xm:sqref>H21</xm:sqref>
        </x14:conditionalFormatting>
        <x14:conditionalFormatting xmlns:xm="http://schemas.microsoft.com/office/excel/2006/main">
          <x14:cfRule type="expression" priority="131" id="{DCF215BA-7585-49B0-9F86-6FEFB5CC9223}">
            <xm:f>'Evaluation cibles ODD avec Circ'!$J$22&gt;0</xm:f>
            <x14:dxf>
              <fill>
                <patternFill>
                  <bgColor rgb="FF92D050"/>
                </patternFill>
              </fill>
            </x14:dxf>
          </x14:cfRule>
          <xm:sqref>H23</xm:sqref>
        </x14:conditionalFormatting>
        <x14:conditionalFormatting xmlns:xm="http://schemas.microsoft.com/office/excel/2006/main">
          <x14:cfRule type="expression" priority="59" id="{1649B875-9C4F-4796-AE60-D15339724E8D}">
            <xm:f>'Evaluation cibles ODD avec Circ'!$J$24&gt;0</xm:f>
            <x14:dxf>
              <fill>
                <patternFill>
                  <bgColor rgb="FF92D050"/>
                </patternFill>
              </fill>
            </x14:dxf>
          </x14:cfRule>
          <xm:sqref>H25</xm:sqref>
        </x14:conditionalFormatting>
        <x14:conditionalFormatting xmlns:xm="http://schemas.microsoft.com/office/excel/2006/main">
          <x14:cfRule type="expression" priority="58" id="{EADB59C3-0000-47AF-AA55-22E50C453D11}">
            <xm:f>'Evaluation cibles ODD avec Circ'!$J$25&gt;0</xm:f>
            <x14:dxf>
              <fill>
                <patternFill>
                  <bgColor rgb="FF92D050"/>
                </patternFill>
              </fill>
            </x14:dxf>
          </x14:cfRule>
          <xm:sqref>H26</xm:sqref>
        </x14:conditionalFormatting>
        <x14:conditionalFormatting xmlns:xm="http://schemas.microsoft.com/office/excel/2006/main">
          <x14:cfRule type="expression" priority="57" id="{808CD3D7-03D0-4744-93FC-35BA7BDF6110}">
            <xm:f>'Evaluation cibles ODD avec Circ'!$J$26&gt;0</xm:f>
            <x14:dxf>
              <fill>
                <patternFill>
                  <bgColor rgb="FF92D050"/>
                </patternFill>
              </fill>
            </x14:dxf>
          </x14:cfRule>
          <xm:sqref>H27</xm:sqref>
        </x14:conditionalFormatting>
        <x14:conditionalFormatting xmlns:xm="http://schemas.microsoft.com/office/excel/2006/main">
          <x14:cfRule type="expression" priority="129" id="{21B64DB7-21AD-4EBC-9368-0541DF15DF1A}">
            <xm:f>'Evaluation cibles ODD avec Circ'!$J$28&gt;0</xm:f>
            <x14:dxf>
              <fill>
                <patternFill>
                  <bgColor rgb="FF92D050"/>
                </patternFill>
              </fill>
            </x14:dxf>
          </x14:cfRule>
          <xm:sqref>H29</xm:sqref>
        </x14:conditionalFormatting>
        <x14:conditionalFormatting xmlns:xm="http://schemas.microsoft.com/office/excel/2006/main">
          <x14:cfRule type="expression" priority="128" id="{330DA303-E28C-4DF7-9ADA-A2F199D2992F}">
            <xm:f>'Evaluation cibles ODD avec Circ'!$J$29&gt;0</xm:f>
            <x14:dxf>
              <fill>
                <patternFill>
                  <bgColor rgb="FF92D050"/>
                </patternFill>
              </fill>
            </x14:dxf>
          </x14:cfRule>
          <xm:sqref>H30</xm:sqref>
        </x14:conditionalFormatting>
        <x14:conditionalFormatting xmlns:xm="http://schemas.microsoft.com/office/excel/2006/main">
          <x14:cfRule type="expression" priority="127" id="{8F058D89-4BBB-4A80-93AD-12C44E30F81C}">
            <xm:f>'Evaluation cibles ODD avec Circ'!$J$30&gt;0</xm:f>
            <x14:dxf>
              <fill>
                <patternFill>
                  <bgColor rgb="FF92D050"/>
                </patternFill>
              </fill>
            </x14:dxf>
          </x14:cfRule>
          <xm:sqref>H31</xm:sqref>
        </x14:conditionalFormatting>
        <x14:conditionalFormatting xmlns:xm="http://schemas.microsoft.com/office/excel/2006/main">
          <x14:cfRule type="expression" priority="126" id="{34A285E0-652C-4EE0-9718-B78101385E1F}">
            <xm:f>'Evaluation cibles ODD avec Circ'!$J$31&gt;0</xm:f>
            <x14:dxf>
              <fill>
                <patternFill>
                  <bgColor rgb="FF92D050"/>
                </patternFill>
              </fill>
            </x14:dxf>
          </x14:cfRule>
          <xm:sqref>H32</xm:sqref>
        </x14:conditionalFormatting>
        <x14:conditionalFormatting xmlns:xm="http://schemas.microsoft.com/office/excel/2006/main">
          <x14:cfRule type="expression" priority="125" id="{4CEBC263-4B9F-460A-8C96-63FDE6835713}">
            <xm:f>'Evaluation cibles ODD avec Circ'!$J$33&gt;0</xm:f>
            <x14:dxf>
              <fill>
                <patternFill>
                  <bgColor rgb="FF92D050"/>
                </patternFill>
              </fill>
            </x14:dxf>
          </x14:cfRule>
          <xm:sqref>H34</xm:sqref>
        </x14:conditionalFormatting>
        <x14:conditionalFormatting xmlns:xm="http://schemas.microsoft.com/office/excel/2006/main">
          <x14:cfRule type="expression" priority="124" id="{C919D63C-1248-4F00-8B12-7832D9FDCD0A}">
            <xm:f>'Evaluation cibles ODD avec Circ'!$J$34&gt;0</xm:f>
            <x14:dxf>
              <fill>
                <patternFill>
                  <bgColor rgb="FF92D050"/>
                </patternFill>
              </fill>
            </x14:dxf>
          </x14:cfRule>
          <xm:sqref>H35</xm:sqref>
        </x14:conditionalFormatting>
        <x14:conditionalFormatting xmlns:xm="http://schemas.microsoft.com/office/excel/2006/main">
          <x14:cfRule type="expression" priority="123" id="{3DBF0C99-546D-40F1-B41B-10C62DB7366B}">
            <xm:f>'Evaluation cibles ODD avec Circ'!$J$35&gt;0</xm:f>
            <x14:dxf>
              <fill>
                <patternFill>
                  <bgColor rgb="FF92D050"/>
                </patternFill>
              </fill>
            </x14:dxf>
          </x14:cfRule>
          <xm:sqref>H36</xm:sqref>
        </x14:conditionalFormatting>
        <x14:conditionalFormatting xmlns:xm="http://schemas.microsoft.com/office/excel/2006/main">
          <x14:cfRule type="expression" priority="122" id="{B0308612-C949-4D4E-A9AD-11819DB8066B}">
            <xm:f>'Evaluation cibles ODD avec Circ'!$J$36&gt;0</xm:f>
            <x14:dxf>
              <fill>
                <patternFill>
                  <bgColor rgb="FF92D050"/>
                </patternFill>
              </fill>
            </x14:dxf>
          </x14:cfRule>
          <xm:sqref>H37:H38</xm:sqref>
        </x14:conditionalFormatting>
        <x14:conditionalFormatting xmlns:xm="http://schemas.microsoft.com/office/excel/2006/main">
          <x14:cfRule type="expression" priority="121" id="{034EEBB2-CE55-46D3-A5ED-CBC7DB3D9463}">
            <xm:f>'Evaluation cibles ODD avec Circ'!$J$38&gt;0</xm:f>
            <x14:dxf>
              <fill>
                <patternFill>
                  <bgColor rgb="FF92D050"/>
                </patternFill>
              </fill>
            </x14:dxf>
          </x14:cfRule>
          <xm:sqref>H39</xm:sqref>
        </x14:conditionalFormatting>
        <x14:conditionalFormatting xmlns:xm="http://schemas.microsoft.com/office/excel/2006/main">
          <x14:cfRule type="expression" priority="120" id="{FE5352F4-AC84-4656-928F-8A23A4F3AED8}">
            <xm:f>'Evaluation cibles ODD avec Circ'!$J$40&gt;0</xm:f>
            <x14:dxf>
              <fill>
                <patternFill>
                  <bgColor rgb="FF92D050"/>
                </patternFill>
              </fill>
            </x14:dxf>
          </x14:cfRule>
          <xm:sqref>H41</xm:sqref>
        </x14:conditionalFormatting>
        <x14:conditionalFormatting xmlns:xm="http://schemas.microsoft.com/office/excel/2006/main">
          <x14:cfRule type="expression" priority="4" id="{51FFDD4F-6499-4928-A44E-EE071DFB633C}">
            <xm:f>'Evaluation cibles ODD avec Circ'!$F$41</xm:f>
            <x14:dxf>
              <fill>
                <patternFill>
                  <bgColor rgb="FF92D050"/>
                </patternFill>
              </fill>
            </x14:dxf>
          </x14:cfRule>
          <xm:sqref>H42</xm:sqref>
        </x14:conditionalFormatting>
        <x14:conditionalFormatting xmlns:xm="http://schemas.microsoft.com/office/excel/2006/main">
          <x14:cfRule type="expression" priority="119" id="{40C0E8D8-B413-462A-89DF-BED77028E2C6}">
            <xm:f>'Evaluation cibles ODD avec Circ'!$J$42&gt;0</xm:f>
            <x14:dxf>
              <fill>
                <patternFill>
                  <bgColor rgb="FF92D050"/>
                </patternFill>
              </fill>
            </x14:dxf>
          </x14:cfRule>
          <xm:sqref>H43</xm:sqref>
        </x14:conditionalFormatting>
        <x14:conditionalFormatting xmlns:xm="http://schemas.microsoft.com/office/excel/2006/main">
          <x14:cfRule type="expression" priority="118" id="{C2E0D132-5205-4341-AC53-542C8A227667}">
            <xm:f>'Evaluation cibles ODD avec Circ'!$J$43&gt;0</xm:f>
            <x14:dxf>
              <fill>
                <patternFill>
                  <bgColor rgb="FF92D050"/>
                </patternFill>
              </fill>
            </x14:dxf>
          </x14:cfRule>
          <xm:sqref>H44</xm:sqref>
        </x14:conditionalFormatting>
        <x14:conditionalFormatting xmlns:xm="http://schemas.microsoft.com/office/excel/2006/main">
          <x14:cfRule type="expression" priority="117" id="{B9261A8A-960C-4CDC-86E8-904BAA2756BA}">
            <xm:f>'Evaluation cibles ODD avec Circ'!$J$45&gt;0</xm:f>
            <x14:dxf>
              <fill>
                <patternFill>
                  <bgColor rgb="FF92D050"/>
                </patternFill>
              </fill>
            </x14:dxf>
          </x14:cfRule>
          <xm:sqref>H46</xm:sqref>
        </x14:conditionalFormatting>
        <x14:conditionalFormatting xmlns:xm="http://schemas.microsoft.com/office/excel/2006/main">
          <x14:cfRule type="expression" priority="116" id="{099F6102-3E4D-4621-8AEB-05AA0998A636}">
            <xm:f>'Evaluation cibles ODD avec Circ'!$J$47&gt;0</xm:f>
            <x14:dxf>
              <fill>
                <patternFill>
                  <bgColor rgb="FF92D050"/>
                </patternFill>
              </fill>
            </x14:dxf>
          </x14:cfRule>
          <xm:sqref>H48</xm:sqref>
        </x14:conditionalFormatting>
        <x14:conditionalFormatting xmlns:xm="http://schemas.microsoft.com/office/excel/2006/main">
          <x14:cfRule type="expression" priority="115" id="{60519076-ACC7-4CC5-A050-323230D608B3}">
            <xm:f>'Evaluation cibles ODD avec Circ'!$J$48&gt;0</xm:f>
            <x14:dxf>
              <fill>
                <patternFill>
                  <bgColor rgb="FF92D050"/>
                </patternFill>
              </fill>
            </x14:dxf>
          </x14:cfRule>
          <xm:sqref>H49</xm:sqref>
        </x14:conditionalFormatting>
        <x14:conditionalFormatting xmlns:xm="http://schemas.microsoft.com/office/excel/2006/main">
          <x14:cfRule type="expression" priority="114" id="{0F998EE3-162B-433D-AF30-66E362609976}">
            <xm:f>'Evaluation cibles ODD avec Circ'!$J$50&gt;0</xm:f>
            <x14:dxf>
              <fill>
                <patternFill>
                  <bgColor rgb="FF92D050"/>
                </patternFill>
              </fill>
            </x14:dxf>
          </x14:cfRule>
          <xm:sqref>H51</xm:sqref>
        </x14:conditionalFormatting>
        <x14:conditionalFormatting xmlns:xm="http://schemas.microsoft.com/office/excel/2006/main">
          <x14:cfRule type="expression" priority="113" id="{1648E778-EA6C-47AD-86B4-97464A401607}">
            <xm:f>'Evaluation cibles ODD avec Circ'!$J$51&gt;0</xm:f>
            <x14:dxf>
              <fill>
                <patternFill>
                  <bgColor rgb="FF92D050"/>
                </patternFill>
              </fill>
            </x14:dxf>
          </x14:cfRule>
          <xm:sqref>H52</xm:sqref>
        </x14:conditionalFormatting>
        <x14:conditionalFormatting xmlns:xm="http://schemas.microsoft.com/office/excel/2006/main">
          <x14:cfRule type="expression" priority="112" id="{A19C2B10-44AE-4020-8123-60A8622F2AFE}">
            <xm:f>'Evaluation cibles ODD avec Circ'!$J$53&gt;0</xm:f>
            <x14:dxf>
              <fill>
                <patternFill>
                  <bgColor rgb="FF92D050"/>
                </patternFill>
              </fill>
            </x14:dxf>
          </x14:cfRule>
          <xm:sqref>H54</xm:sqref>
        </x14:conditionalFormatting>
        <x14:conditionalFormatting xmlns:xm="http://schemas.microsoft.com/office/excel/2006/main">
          <x14:cfRule type="expression" priority="111" id="{F915E07F-0159-4BF1-8E66-8D382E692EC1}">
            <xm:f>'Evaluation cibles ODD avec Circ'!$J$55&gt;0</xm:f>
            <x14:dxf>
              <fill>
                <patternFill>
                  <bgColor rgb="FF92D050"/>
                </patternFill>
              </fill>
            </x14:dxf>
          </x14:cfRule>
          <xm:sqref>H56</xm:sqref>
        </x14:conditionalFormatting>
        <x14:conditionalFormatting xmlns:xm="http://schemas.microsoft.com/office/excel/2006/main">
          <x14:cfRule type="expression" priority="109" id="{97846D3A-BC5C-4B56-9760-6988C5706D71}">
            <xm:f>'Evaluation cibles ODD avec Circ'!$J$58&gt;0</xm:f>
            <x14:dxf>
              <fill>
                <patternFill>
                  <bgColor rgb="FF92D050"/>
                </patternFill>
              </fill>
            </x14:dxf>
          </x14:cfRule>
          <xm:sqref>H58</xm:sqref>
        </x14:conditionalFormatting>
        <x14:conditionalFormatting xmlns:xm="http://schemas.microsoft.com/office/excel/2006/main">
          <x14:cfRule type="expression" priority="147" id="{97846D3A-BC5C-4B56-9760-6988C5706D71}">
            <xm:f>'Evaluation cibles ODD avec Circ'!$J$59&gt;0</xm:f>
            <x14:dxf>
              <fill>
                <patternFill>
                  <bgColor rgb="FF92D050"/>
                </patternFill>
              </fill>
            </x14:dxf>
          </x14:cfRule>
          <xm:sqref>H59</xm:sqref>
        </x14:conditionalFormatting>
        <x14:conditionalFormatting xmlns:xm="http://schemas.microsoft.com/office/excel/2006/main">
          <x14:cfRule type="expression" priority="5" id="{740C03EC-02D0-4C10-A3E7-CFBF0C923FDA}">
            <xm:f>'Evaluation cibles ODD avec Circ'!$J$62&gt;0</xm:f>
            <x14:dxf>
              <fill>
                <patternFill>
                  <bgColor rgb="FF92D050"/>
                </patternFill>
              </fill>
            </x14:dxf>
          </x14:cfRule>
          <xm:sqref>H61</xm:sqref>
        </x14:conditionalFormatting>
        <x14:conditionalFormatting xmlns:xm="http://schemas.microsoft.com/office/excel/2006/main">
          <x14:cfRule type="expression" priority="166" id="{E6CC8530-49EC-4C27-9ECC-275DDA302BF1}">
            <xm:f>'Evaluation cibles ODD avec Circ'!$J$63&gt;0</xm:f>
            <x14:dxf>
              <fill>
                <patternFill>
                  <bgColor rgb="FF92D050"/>
                </patternFill>
              </fill>
            </x14:dxf>
          </x14:cfRule>
          <xm:sqref>H62</xm:sqref>
        </x14:conditionalFormatting>
        <x14:conditionalFormatting xmlns:xm="http://schemas.microsoft.com/office/excel/2006/main">
          <x14:cfRule type="expression" priority="158" id="{8594CEA7-212A-45F5-90FD-FD8B023D6DCF}">
            <xm:f>'Evaluation cibles ODD avec Circ'!$J$66&gt;0</xm:f>
            <x14:dxf>
              <fill>
                <patternFill>
                  <bgColor rgb="FF92D050"/>
                </patternFill>
              </fill>
            </x14:dxf>
          </x14:cfRule>
          <xm:sqref>H65</xm:sqref>
        </x14:conditionalFormatting>
        <x14:conditionalFormatting xmlns:xm="http://schemas.microsoft.com/office/excel/2006/main">
          <x14:cfRule type="expression" priority="159" id="{E3A841F4-7DAB-4CF7-8E32-3025B915A7EA}">
            <xm:f>'Evaluation cibles ODD avec Circ'!$J$67&gt;0</xm:f>
            <x14:dxf>
              <fill>
                <patternFill>
                  <bgColor rgb="FF92D050"/>
                </patternFill>
              </fill>
            </x14:dxf>
          </x14:cfRule>
          <xm:sqref>H66</xm:sqref>
        </x14:conditionalFormatting>
        <x14:conditionalFormatting xmlns:xm="http://schemas.microsoft.com/office/excel/2006/main">
          <x14:cfRule type="expression" priority="151" id="{83830CD9-F23A-48FA-A2AA-E0FCCF15CC3D}">
            <xm:f>'Evaluation cibles ODD avec Circ'!$J$69&gt;0</xm:f>
            <x14:dxf>
              <fill>
                <patternFill>
                  <bgColor rgb="FF92D050"/>
                </patternFill>
              </fill>
            </x14:dxf>
          </x14:cfRule>
          <xm:sqref>H68</xm:sqref>
        </x14:conditionalFormatting>
        <x14:conditionalFormatting xmlns:xm="http://schemas.microsoft.com/office/excel/2006/main">
          <x14:cfRule type="expression" priority="156" id="{83830CD9-F23A-48FA-A2AA-E0FCCF15CC3D}">
            <xm:f>'Evaluation cibles ODD avec Circ'!$J$70&gt;0</xm:f>
            <x14:dxf>
              <fill>
                <patternFill>
                  <bgColor rgb="FF92D050"/>
                </patternFill>
              </fill>
            </x14:dxf>
          </x14:cfRule>
          <xm:sqref>H69</xm:sqref>
        </x14:conditionalFormatting>
        <x14:conditionalFormatting xmlns:xm="http://schemas.microsoft.com/office/excel/2006/main">
          <x14:cfRule type="expression" priority="102" id="{79FB1C2B-4779-404F-8832-ED9CE8A84A3F}">
            <xm:f>'Evaluation cibles ODD avec Circ'!$K$10&lt;0</xm:f>
            <x14:dxf>
              <fill>
                <patternFill>
                  <bgColor rgb="FFFFC000"/>
                </patternFill>
              </fill>
            </x14:dxf>
          </x14:cfRule>
          <xm:sqref>I11</xm:sqref>
        </x14:conditionalFormatting>
        <x14:conditionalFormatting xmlns:xm="http://schemas.microsoft.com/office/excel/2006/main">
          <x14:cfRule type="expression" priority="101" id="{CBF6C023-A4E7-4858-A629-08E97F7A719F}">
            <xm:f>'Evaluation cibles ODD avec Circ'!$K$11&lt;0</xm:f>
            <x14:dxf>
              <fill>
                <patternFill>
                  <bgColor rgb="FFFFC000"/>
                </patternFill>
              </fill>
            </x14:dxf>
          </x14:cfRule>
          <xm:sqref>I12</xm:sqref>
        </x14:conditionalFormatting>
        <x14:conditionalFormatting xmlns:xm="http://schemas.microsoft.com/office/excel/2006/main">
          <x14:cfRule type="expression" priority="100" id="{C41B6A92-11E0-4F5A-BEC3-EA52DA7BE431}">
            <xm:f>'Evaluation cibles ODD avec Circ'!$K$13&lt;0</xm:f>
            <x14:dxf>
              <fill>
                <patternFill>
                  <bgColor rgb="FFFFC000"/>
                </patternFill>
              </fill>
            </x14:dxf>
          </x14:cfRule>
          <xm:sqref>I14</xm:sqref>
        </x14:conditionalFormatting>
        <x14:conditionalFormatting xmlns:xm="http://schemas.microsoft.com/office/excel/2006/main">
          <x14:cfRule type="expression" priority="99" id="{9B3CFF51-5E30-4943-957E-CF95CBA2279B}">
            <xm:f>'Evaluation cibles ODD avec Circ'!$K$14&lt;0</xm:f>
            <x14:dxf>
              <fill>
                <patternFill>
                  <bgColor rgb="FFFFC000"/>
                </patternFill>
              </fill>
            </x14:dxf>
          </x14:cfRule>
          <xm:sqref>I15</xm:sqref>
        </x14:conditionalFormatting>
        <x14:conditionalFormatting xmlns:xm="http://schemas.microsoft.com/office/excel/2006/main">
          <x14:cfRule type="expression" priority="98" id="{CDD07623-4A3B-43B0-8958-4C78443974CD}">
            <xm:f>'Evaluation cibles ODD avec Circ'!$K$15&lt;0</xm:f>
            <x14:dxf>
              <fill>
                <patternFill>
                  <bgColor rgb="FFFFC000"/>
                </patternFill>
              </fill>
            </x14:dxf>
          </x14:cfRule>
          <xm:sqref>I16</xm:sqref>
        </x14:conditionalFormatting>
        <x14:conditionalFormatting xmlns:xm="http://schemas.microsoft.com/office/excel/2006/main">
          <x14:cfRule type="expression" priority="97" id="{27B8C188-41D6-424E-B267-01F3AAE37F34}">
            <xm:f>'Evaluation cibles ODD avec Circ'!$K$17&lt;0</xm:f>
            <x14:dxf>
              <fill>
                <patternFill>
                  <bgColor rgb="FFFFC000"/>
                </patternFill>
              </fill>
            </x14:dxf>
          </x14:cfRule>
          <xm:sqref>I18</xm:sqref>
        </x14:conditionalFormatting>
        <x14:conditionalFormatting xmlns:xm="http://schemas.microsoft.com/office/excel/2006/main">
          <x14:cfRule type="expression" priority="96" id="{515E967F-5F70-47C0-8568-90FD5F4C68F4}">
            <xm:f>'Evaluation cibles ODD avec Circ'!$K$18&lt;0</xm:f>
            <x14:dxf>
              <fill>
                <patternFill>
                  <bgColor rgb="FFFFC000"/>
                </patternFill>
              </fill>
            </x14:dxf>
          </x14:cfRule>
          <xm:sqref>I19</xm:sqref>
        </x14:conditionalFormatting>
        <x14:conditionalFormatting xmlns:xm="http://schemas.microsoft.com/office/excel/2006/main">
          <x14:cfRule type="expression" priority="95" id="{F03DFD32-69EF-499C-ACBE-575111FBAA5A}">
            <xm:f>'Evaluation cibles ODD avec Circ'!$K$20&lt;0</xm:f>
            <x14:dxf>
              <fill>
                <patternFill>
                  <bgColor rgb="FFFFC000"/>
                </patternFill>
              </fill>
            </x14:dxf>
          </x14:cfRule>
          <xm:sqref>I21</xm:sqref>
        </x14:conditionalFormatting>
        <x14:conditionalFormatting xmlns:xm="http://schemas.microsoft.com/office/excel/2006/main">
          <x14:cfRule type="expression" priority="94" id="{70475885-5A57-46F0-98DE-26C8C0993CDE}">
            <xm:f>'Evaluation cibles ODD avec Circ'!$K$22&lt;0</xm:f>
            <x14:dxf>
              <fill>
                <patternFill>
                  <bgColor rgb="FFFFC000"/>
                </patternFill>
              </fill>
            </x14:dxf>
          </x14:cfRule>
          <xm:sqref>I23</xm:sqref>
        </x14:conditionalFormatting>
        <x14:conditionalFormatting xmlns:xm="http://schemas.microsoft.com/office/excel/2006/main">
          <x14:cfRule type="expression" priority="91" id="{6CD63B8C-6F2C-4B26-9B3F-92407B71D76C}">
            <xm:f>'Evaluation cibles ODD avec Circ'!$K$24&lt;0</xm:f>
            <x14:dxf>
              <fill>
                <patternFill>
                  <bgColor rgb="FFFFC000"/>
                </patternFill>
              </fill>
            </x14:dxf>
          </x14:cfRule>
          <xm:sqref>I25</xm:sqref>
        </x14:conditionalFormatting>
        <x14:conditionalFormatting xmlns:xm="http://schemas.microsoft.com/office/excel/2006/main">
          <x14:cfRule type="expression" priority="90" id="{3160077D-A14C-43DF-9A5A-4436EE09C23B}">
            <xm:f>'Evaluation cibles ODD avec Circ'!$K$25&lt;0</xm:f>
            <x14:dxf>
              <fill>
                <patternFill>
                  <bgColor rgb="FFFFC000"/>
                </patternFill>
              </fill>
            </x14:dxf>
          </x14:cfRule>
          <xm:sqref>I26</xm:sqref>
        </x14:conditionalFormatting>
        <x14:conditionalFormatting xmlns:xm="http://schemas.microsoft.com/office/excel/2006/main">
          <x14:cfRule type="expression" priority="89" id="{1CF0DF96-1A3D-4DA5-AFB4-B21B09098843}">
            <xm:f>'Evaluation cibles ODD avec Circ'!$K$26&lt;0</xm:f>
            <x14:dxf>
              <fill>
                <patternFill>
                  <bgColor rgb="FFFFC000"/>
                </patternFill>
              </fill>
            </x14:dxf>
          </x14:cfRule>
          <xm:sqref>I27</xm:sqref>
        </x14:conditionalFormatting>
        <x14:conditionalFormatting xmlns:xm="http://schemas.microsoft.com/office/excel/2006/main">
          <x14:cfRule type="expression" priority="88" id="{8B103F91-A06E-41CE-B00D-51C1083826B2}">
            <xm:f>'Evaluation cibles ODD avec Circ'!$K$28&lt;0</xm:f>
            <x14:dxf>
              <fill>
                <patternFill>
                  <bgColor rgb="FFFFC000"/>
                </patternFill>
              </fill>
            </x14:dxf>
          </x14:cfRule>
          <xm:sqref>I29</xm:sqref>
        </x14:conditionalFormatting>
        <x14:conditionalFormatting xmlns:xm="http://schemas.microsoft.com/office/excel/2006/main">
          <x14:cfRule type="expression" priority="87" id="{8C476BD4-4082-4A28-B5C3-DDAB23480469}">
            <xm:f>'Evaluation cibles ODD avec Circ'!$K$29&lt;0</xm:f>
            <x14:dxf>
              <fill>
                <patternFill>
                  <bgColor rgb="FFFFC000"/>
                </patternFill>
              </fill>
            </x14:dxf>
          </x14:cfRule>
          <xm:sqref>I30</xm:sqref>
        </x14:conditionalFormatting>
        <x14:conditionalFormatting xmlns:xm="http://schemas.microsoft.com/office/excel/2006/main">
          <x14:cfRule type="expression" priority="86" id="{D4E424CC-9C13-4C9D-B0F4-FD5275E73B69}">
            <xm:f>'Evaluation cibles ODD avec Circ'!$K$30&lt;0</xm:f>
            <x14:dxf>
              <fill>
                <patternFill>
                  <bgColor rgb="FFFFC000"/>
                </patternFill>
              </fill>
            </x14:dxf>
          </x14:cfRule>
          <xm:sqref>I31</xm:sqref>
        </x14:conditionalFormatting>
        <x14:conditionalFormatting xmlns:xm="http://schemas.microsoft.com/office/excel/2006/main">
          <x14:cfRule type="expression" priority="85" id="{16AA485B-6E51-432C-9B43-22465B9E33E2}">
            <xm:f>'Evaluation cibles ODD avec Circ'!$K$31&lt;0</xm:f>
            <x14:dxf>
              <fill>
                <patternFill>
                  <bgColor rgb="FFFFC000"/>
                </patternFill>
              </fill>
            </x14:dxf>
          </x14:cfRule>
          <xm:sqref>I32</xm:sqref>
        </x14:conditionalFormatting>
        <x14:conditionalFormatting xmlns:xm="http://schemas.microsoft.com/office/excel/2006/main">
          <x14:cfRule type="expression" priority="84" id="{EB9ABBBD-4A0F-4A29-8D41-69566EBC3CEC}">
            <xm:f>'Evaluation cibles ODD avec Circ'!$K$33&lt;0</xm:f>
            <x14:dxf>
              <fill>
                <patternFill>
                  <bgColor rgb="FFFFC000"/>
                </patternFill>
              </fill>
            </x14:dxf>
          </x14:cfRule>
          <xm:sqref>I34</xm:sqref>
        </x14:conditionalFormatting>
        <x14:conditionalFormatting xmlns:xm="http://schemas.microsoft.com/office/excel/2006/main">
          <x14:cfRule type="expression" priority="83" id="{A92F78DA-FBA8-4878-8523-7E5F83A0EFAD}">
            <xm:f>'Evaluation cibles ODD avec Circ'!$K$34&lt;0</xm:f>
            <x14:dxf>
              <fill>
                <patternFill>
                  <bgColor rgb="FFFFC000"/>
                </patternFill>
              </fill>
            </x14:dxf>
          </x14:cfRule>
          <xm:sqref>I35</xm:sqref>
        </x14:conditionalFormatting>
        <x14:conditionalFormatting xmlns:xm="http://schemas.microsoft.com/office/excel/2006/main">
          <x14:cfRule type="expression" priority="82" id="{CC63923E-22E7-472D-A5F5-B454FE416E3E}">
            <xm:f>'Evaluation cibles ODD avec Circ'!$K$35&lt;0</xm:f>
            <x14:dxf>
              <fill>
                <patternFill>
                  <bgColor rgb="FFFFC000"/>
                </patternFill>
              </fill>
            </x14:dxf>
          </x14:cfRule>
          <xm:sqref>I36</xm:sqref>
        </x14:conditionalFormatting>
        <x14:conditionalFormatting xmlns:xm="http://schemas.microsoft.com/office/excel/2006/main">
          <x14:cfRule type="expression" priority="81" id="{AA556960-F67A-4C8A-A367-9D7352F91A86}">
            <xm:f>'Evaluation cibles ODD avec Circ'!$K$36&lt;0</xm:f>
            <x14:dxf>
              <fill>
                <patternFill>
                  <bgColor rgb="FFFFC000"/>
                </patternFill>
              </fill>
            </x14:dxf>
          </x14:cfRule>
          <xm:sqref>I37:I38</xm:sqref>
        </x14:conditionalFormatting>
        <x14:conditionalFormatting xmlns:xm="http://schemas.microsoft.com/office/excel/2006/main">
          <x14:cfRule type="expression" priority="80" id="{F3DEF4EF-BB46-4133-B311-53265E3C4C0A}">
            <xm:f>'Evaluation cibles ODD avec Circ'!$K$38&lt;0</xm:f>
            <x14:dxf>
              <fill>
                <patternFill>
                  <bgColor rgb="FFFFC000"/>
                </patternFill>
              </fill>
            </x14:dxf>
          </x14:cfRule>
          <xm:sqref>I39</xm:sqref>
        </x14:conditionalFormatting>
        <x14:conditionalFormatting xmlns:xm="http://schemas.microsoft.com/office/excel/2006/main">
          <x14:cfRule type="expression" priority="79" id="{1E947B19-64CB-4A23-9ECF-7F1AE7F47CF6}">
            <xm:f>'Evaluation cibles ODD avec Circ'!$K$40&lt;0</xm:f>
            <x14:dxf>
              <fill>
                <patternFill>
                  <bgColor rgb="FFFFC000"/>
                </patternFill>
              </fill>
            </x14:dxf>
          </x14:cfRule>
          <xm:sqref>I41</xm:sqref>
        </x14:conditionalFormatting>
        <x14:conditionalFormatting xmlns:xm="http://schemas.microsoft.com/office/excel/2006/main">
          <x14:cfRule type="expression" priority="3" id="{89B06317-AE3E-49D9-9624-8648B1E991C6}">
            <xm:f>'Evaluation cibles ODD avec Circ'!$H$41</xm:f>
            <x14:dxf>
              <fill>
                <patternFill>
                  <bgColor rgb="FFFFC000"/>
                </patternFill>
              </fill>
            </x14:dxf>
          </x14:cfRule>
          <xm:sqref>I42</xm:sqref>
        </x14:conditionalFormatting>
        <x14:conditionalFormatting xmlns:xm="http://schemas.microsoft.com/office/excel/2006/main">
          <x14:cfRule type="expression" priority="78" id="{12C795ED-77C3-45AD-82F4-856BB194C18B}">
            <xm:f>'Evaluation cibles ODD avec Circ'!$K$42&lt;0</xm:f>
            <x14:dxf>
              <fill>
                <patternFill>
                  <bgColor rgb="FFFFC000"/>
                </patternFill>
              </fill>
            </x14:dxf>
          </x14:cfRule>
          <xm:sqref>I43</xm:sqref>
        </x14:conditionalFormatting>
        <x14:conditionalFormatting xmlns:xm="http://schemas.microsoft.com/office/excel/2006/main">
          <x14:cfRule type="expression" priority="77" id="{36A77241-DABA-4BCE-BBC2-78D9D041E509}">
            <xm:f>'Evaluation cibles ODD avec Circ'!$K$43&lt;0</xm:f>
            <x14:dxf>
              <fill>
                <patternFill>
                  <bgColor rgb="FFFFC000"/>
                </patternFill>
              </fill>
            </x14:dxf>
          </x14:cfRule>
          <xm:sqref>I44</xm:sqref>
        </x14:conditionalFormatting>
        <x14:conditionalFormatting xmlns:xm="http://schemas.microsoft.com/office/excel/2006/main">
          <x14:cfRule type="expression" priority="76" id="{8C7154DA-00E6-4441-BCE7-85140E76EF06}">
            <xm:f>'Evaluation cibles ODD avec Circ'!$K$45&lt;0</xm:f>
            <x14:dxf>
              <fill>
                <patternFill>
                  <bgColor rgb="FFFFC000"/>
                </patternFill>
              </fill>
            </x14:dxf>
          </x14:cfRule>
          <xm:sqref>I46</xm:sqref>
        </x14:conditionalFormatting>
        <x14:conditionalFormatting xmlns:xm="http://schemas.microsoft.com/office/excel/2006/main">
          <x14:cfRule type="expression" priority="75" id="{22C38B57-97F1-43ED-B036-28D6516A4ECB}">
            <xm:f>'Evaluation cibles ODD avec Circ'!$K$47&lt;0</xm:f>
            <x14:dxf>
              <fill>
                <patternFill>
                  <bgColor rgb="FFFFC000"/>
                </patternFill>
              </fill>
            </x14:dxf>
          </x14:cfRule>
          <xm:sqref>I48</xm:sqref>
        </x14:conditionalFormatting>
        <x14:conditionalFormatting xmlns:xm="http://schemas.microsoft.com/office/excel/2006/main">
          <x14:cfRule type="expression" priority="74" id="{B16CE153-CC94-427F-A890-B1A59809EB87}">
            <xm:f>'Evaluation cibles ODD avec Circ'!$K$48&lt;0</xm:f>
            <x14:dxf>
              <fill>
                <patternFill>
                  <bgColor rgb="FFFFC000"/>
                </patternFill>
              </fill>
            </x14:dxf>
          </x14:cfRule>
          <xm:sqref>I49</xm:sqref>
        </x14:conditionalFormatting>
        <x14:conditionalFormatting xmlns:xm="http://schemas.microsoft.com/office/excel/2006/main">
          <x14:cfRule type="expression" priority="73" id="{42655377-D276-48C2-B8FF-F731CC0D4233}">
            <xm:f>'Evaluation cibles ODD avec Circ'!$K$50&lt;0</xm:f>
            <x14:dxf>
              <fill>
                <patternFill>
                  <bgColor rgb="FFFFC000"/>
                </patternFill>
              </fill>
            </x14:dxf>
          </x14:cfRule>
          <xm:sqref>I51</xm:sqref>
        </x14:conditionalFormatting>
        <x14:conditionalFormatting xmlns:xm="http://schemas.microsoft.com/office/excel/2006/main">
          <x14:cfRule type="expression" priority="72" id="{EB0BF8CC-3E05-42CC-B212-A835ACFC0A1E}">
            <xm:f>'Evaluation cibles ODD avec Circ'!$K$51&lt;0</xm:f>
            <x14:dxf>
              <fill>
                <patternFill>
                  <bgColor rgb="FFFFC000"/>
                </patternFill>
              </fill>
            </x14:dxf>
          </x14:cfRule>
          <xm:sqref>I52</xm:sqref>
        </x14:conditionalFormatting>
        <x14:conditionalFormatting xmlns:xm="http://schemas.microsoft.com/office/excel/2006/main">
          <x14:cfRule type="expression" priority="71" id="{D7B031DF-9FFD-4DA1-8DA0-CC37A7EBD9FF}">
            <xm:f>'Evaluation cibles ODD avec Circ'!$K$53&lt;0</xm:f>
            <x14:dxf>
              <fill>
                <patternFill>
                  <bgColor rgb="FFFFC000"/>
                </patternFill>
              </fill>
            </x14:dxf>
          </x14:cfRule>
          <xm:sqref>I54</xm:sqref>
        </x14:conditionalFormatting>
        <x14:conditionalFormatting xmlns:xm="http://schemas.microsoft.com/office/excel/2006/main">
          <x14:cfRule type="expression" priority="70" id="{F345200A-8FDA-4C93-8F21-9B91C64167D4}">
            <xm:f>'Evaluation cibles ODD avec Circ'!$K$55&lt;0</xm:f>
            <x14:dxf>
              <fill>
                <patternFill>
                  <bgColor rgb="FFFFC000"/>
                </patternFill>
              </fill>
            </x14:dxf>
          </x14:cfRule>
          <xm:sqref>I56</xm:sqref>
        </x14:conditionalFormatting>
        <x14:conditionalFormatting xmlns:xm="http://schemas.microsoft.com/office/excel/2006/main">
          <x14:cfRule type="expression" priority="68" id="{9F845FCB-2E40-49C2-BEFB-A1E4BBEC4307}">
            <xm:f>'Evaluation cibles ODD avec Circ'!$K$58&lt;0</xm:f>
            <x14:dxf>
              <fill>
                <patternFill>
                  <bgColor rgb="FFFFC000"/>
                </patternFill>
              </fill>
            </x14:dxf>
          </x14:cfRule>
          <xm:sqref>I58</xm:sqref>
        </x14:conditionalFormatting>
        <x14:conditionalFormatting xmlns:xm="http://schemas.microsoft.com/office/excel/2006/main">
          <x14:cfRule type="expression" priority="149" id="{9F845FCB-2E40-49C2-BEFB-A1E4BBEC4307}">
            <xm:f>'Evaluation cibles ODD avec Circ'!$K$59&lt;0</xm:f>
            <x14:dxf>
              <fill>
                <patternFill>
                  <bgColor rgb="FFFFC000"/>
                </patternFill>
              </fill>
            </x14:dxf>
          </x14:cfRule>
          <xm:sqref>I59</xm:sqref>
        </x14:conditionalFormatting>
        <x14:conditionalFormatting xmlns:xm="http://schemas.microsoft.com/office/excel/2006/main">
          <x14:cfRule type="expression" priority="6" id="{F5E458A3-3864-4B08-AC95-F4F809902BFD}">
            <xm:f>'Evaluation cibles ODD avec Circ'!$K$62&lt;0</xm:f>
            <x14:dxf>
              <fill>
                <patternFill>
                  <bgColor rgb="FFFFC000"/>
                </patternFill>
              </fill>
            </x14:dxf>
          </x14:cfRule>
          <xm:sqref>I61</xm:sqref>
        </x14:conditionalFormatting>
        <x14:conditionalFormatting xmlns:xm="http://schemas.microsoft.com/office/excel/2006/main">
          <x14:cfRule type="expression" priority="167" id="{3CC3662C-B9D2-433C-AC2E-A2BC637E3FD1}">
            <xm:f>'Evaluation cibles ODD avec Circ'!$K$63&lt;0</xm:f>
            <x14:dxf>
              <fill>
                <patternFill>
                  <bgColor rgb="FFFFC000"/>
                </patternFill>
              </fill>
            </x14:dxf>
          </x14:cfRule>
          <xm:sqref>I62</xm:sqref>
        </x14:conditionalFormatting>
        <x14:conditionalFormatting xmlns:xm="http://schemas.microsoft.com/office/excel/2006/main">
          <x14:cfRule type="expression" priority="160" id="{6D723E58-6120-4DCB-96CB-8363A7D807B7}">
            <xm:f>'Evaluation cibles ODD avec Circ'!$K$66&lt;0</xm:f>
            <x14:dxf>
              <fill>
                <patternFill>
                  <bgColor rgb="FFFFC000"/>
                </patternFill>
              </fill>
            </x14:dxf>
          </x14:cfRule>
          <xm:sqref>I65</xm:sqref>
        </x14:conditionalFormatting>
        <x14:conditionalFormatting xmlns:xm="http://schemas.microsoft.com/office/excel/2006/main">
          <x14:cfRule type="expression" priority="161" id="{E26641A0-7111-4F65-8455-6D7D3CD058B7}">
            <xm:f>'Evaluation cibles ODD avec Circ'!$K$67&lt;0</xm:f>
            <x14:dxf>
              <fill>
                <patternFill>
                  <bgColor rgb="FFFFC000"/>
                </patternFill>
              </fill>
            </x14:dxf>
          </x14:cfRule>
          <xm:sqref>I66</xm:sqref>
        </x14:conditionalFormatting>
        <x14:conditionalFormatting xmlns:xm="http://schemas.microsoft.com/office/excel/2006/main">
          <x14:cfRule type="expression" priority="153" id="{381C040B-1BB0-4841-84C8-C7D836A5E997}">
            <xm:f>'Evaluation cibles ODD avec Circ'!$K$69&lt;0</xm:f>
            <x14:dxf>
              <fill>
                <patternFill>
                  <bgColor rgb="FFFFC000"/>
                </patternFill>
              </fill>
            </x14:dxf>
          </x14:cfRule>
          <xm:sqref>I68</xm:sqref>
        </x14:conditionalFormatting>
        <x14:conditionalFormatting xmlns:xm="http://schemas.microsoft.com/office/excel/2006/main">
          <x14:cfRule type="expression" priority="157" id="{381C040B-1BB0-4841-84C8-C7D836A5E997}">
            <xm:f>'Evaluation cibles ODD avec Circ'!$K$70&lt;0</xm:f>
            <x14:dxf>
              <fill>
                <patternFill>
                  <bgColor rgb="FFFFC000"/>
                </patternFill>
              </fill>
            </x14:dxf>
          </x14:cfRule>
          <xm:sqref>I69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Les instructions</vt:lpstr>
      <vt:lpstr>Evaluation cibles ODD avec Circ</vt:lpstr>
      <vt:lpstr>7,2 Guide énergie renouvable</vt:lpstr>
      <vt:lpstr>Aperçu</vt:lpstr>
      <vt:lpstr>INDICATEURS d'IMPACT</vt:lpstr>
      <vt:lpstr>'Evaluation cibles ODD avec Circ'!Afdrukbereik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en Betty</dc:creator>
  <cp:lastModifiedBy>Marc Despiegelaere</cp:lastModifiedBy>
  <cp:lastPrinted>2021-12-01T13:04:53Z</cp:lastPrinted>
  <dcterms:created xsi:type="dcterms:W3CDTF">2015-10-29T08:59:42Z</dcterms:created>
  <dcterms:modified xsi:type="dcterms:W3CDTF">2025-01-16T16:11:30Z</dcterms:modified>
</cp:coreProperties>
</file>