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C:\Users\Marc\Documents\documenten\Marc\SDGs\SDG and Circularity assessment and SDG Impact Indicatoren OVO\"/>
    </mc:Choice>
  </mc:AlternateContent>
  <xr:revisionPtr revIDLastSave="0" documentId="13_ncr:1_{ABA79077-0C95-4B2B-BBFB-D47D4E1B2C2F}" xr6:coauthVersionLast="47" xr6:coauthVersionMax="47" xr10:uidLastSave="{00000000-0000-0000-0000-000000000000}"/>
  <workbookProtection workbookAlgorithmName="SHA-512" workbookHashValue="YViT/RxFUhKISineGKsx1UPCagndEHbGoIclS6y4IllHoxUj1lRWIVudvx9rArQJIbM0oATB+oDoQfFVRM48rg==" workbookSaltValue="I9Kc2D6HCpm0Nv99tly1SA==" workbookSpinCount="100000" lockStructure="1"/>
  <bookViews>
    <workbookView xWindow="-108" yWindow="-108" windowWidth="23256" windowHeight="12576" tabRatio="698" activeTab="4" xr2:uid="{00000000-000D-0000-FFFF-FFFF00000000}"/>
  </bookViews>
  <sheets>
    <sheet name="Instructions" sheetId="4" r:id="rId1"/>
    <sheet name="SDG targets assessment and Circ" sheetId="1" r:id="rId2"/>
    <sheet name="7,2 Renewable energy guide" sheetId="3" r:id="rId3"/>
    <sheet name="SUMMARY SHEET" sheetId="2" r:id="rId4"/>
    <sheet name="IMPACT Indicators" sheetId="5" r:id="rId5"/>
  </sheets>
  <definedNames>
    <definedName name="_ftn1" localSheetId="1">'SDG targets assessment and Circ'!#REF!</definedName>
    <definedName name="_ftnref1" localSheetId="1">'SDG targets assessment and Circ'!#REF!</definedName>
    <definedName name="_xlnm.Print_Area" localSheetId="1">'SDG targets assessment and Circ'!$B$2:$D$70</definedName>
  </definedNames>
  <calcPr calcId="181029"/>
</workbook>
</file>

<file path=xl/calcChain.xml><?xml version="1.0" encoding="utf-8"?>
<calcChain xmlns="http://schemas.openxmlformats.org/spreadsheetml/2006/main">
  <c r="A2" i="2" l="1"/>
  <c r="C2" i="5"/>
  <c r="K42" i="1" l="1"/>
  <c r="J42" i="1"/>
  <c r="K38" i="1"/>
  <c r="J38" i="1"/>
  <c r="M6" i="5"/>
  <c r="J69" i="1"/>
  <c r="K69" i="1"/>
  <c r="K68" i="1"/>
  <c r="J68" i="1"/>
  <c r="J66" i="1"/>
  <c r="K66" i="1"/>
  <c r="K65" i="1"/>
  <c r="J65" i="1"/>
  <c r="K62" i="1"/>
  <c r="J62" i="1"/>
  <c r="K61" i="1"/>
  <c r="J61" i="1"/>
  <c r="K59" i="1"/>
  <c r="J59" i="1"/>
  <c r="K58" i="1"/>
  <c r="J58" i="1"/>
  <c r="K56" i="1"/>
  <c r="J56" i="1"/>
  <c r="K54" i="1"/>
  <c r="J54" i="1"/>
  <c r="K52" i="1"/>
  <c r="J52" i="1"/>
  <c r="K51" i="1"/>
  <c r="J51" i="1"/>
  <c r="K49" i="1"/>
  <c r="J49" i="1"/>
  <c r="K48" i="1"/>
  <c r="J48" i="1"/>
  <c r="K46" i="1"/>
  <c r="J46" i="1"/>
  <c r="J43" i="1"/>
  <c r="K43" i="1"/>
  <c r="J44" i="1"/>
  <c r="K44" i="1"/>
  <c r="K41" i="1"/>
  <c r="J41" i="1"/>
  <c r="J35" i="1"/>
  <c r="K35" i="1"/>
  <c r="J36" i="1"/>
  <c r="K36" i="1"/>
  <c r="J37" i="1"/>
  <c r="K37" i="1"/>
  <c r="J39" i="1"/>
  <c r="K39" i="1"/>
  <c r="K34" i="1"/>
  <c r="J34" i="1"/>
  <c r="J32" i="1"/>
  <c r="K32" i="1"/>
  <c r="J30" i="1"/>
  <c r="K30" i="1"/>
  <c r="J31" i="1"/>
  <c r="K31" i="1"/>
  <c r="K29" i="1"/>
  <c r="J29" i="1"/>
  <c r="K27" i="1"/>
  <c r="J27" i="1"/>
  <c r="J25" i="1"/>
  <c r="K25" i="1"/>
  <c r="J26" i="1"/>
  <c r="K26" i="1"/>
  <c r="K23" i="1"/>
  <c r="J23" i="1"/>
  <c r="K21" i="1"/>
  <c r="J21" i="1"/>
  <c r="J19" i="1"/>
  <c r="K19" i="1"/>
  <c r="K18" i="1"/>
  <c r="J18" i="1"/>
  <c r="J15" i="1"/>
  <c r="K15" i="1"/>
  <c r="J16" i="1"/>
  <c r="K16" i="1"/>
  <c r="K14" i="1"/>
  <c r="J14" i="1"/>
  <c r="K12" i="1"/>
  <c r="J12" i="1"/>
  <c r="K11" i="1"/>
  <c r="J11" i="1"/>
  <c r="J45" i="1"/>
  <c r="J17" i="1" l="1"/>
  <c r="L63" i="1"/>
  <c r="K63" i="1"/>
  <c r="J63" i="1"/>
  <c r="L50" i="1"/>
  <c r="K50" i="1"/>
  <c r="J50" i="1"/>
  <c r="L47" i="1"/>
  <c r="K47" i="1"/>
  <c r="J47" i="1"/>
  <c r="L60" i="1"/>
  <c r="K60" i="1"/>
  <c r="J60" i="1"/>
  <c r="L57" i="1"/>
  <c r="K57" i="1"/>
  <c r="J57" i="1"/>
  <c r="L55" i="1"/>
  <c r="K55" i="1"/>
  <c r="J55" i="1"/>
  <c r="L53" i="1"/>
  <c r="K53" i="1"/>
  <c r="J53" i="1"/>
  <c r="L45" i="1"/>
  <c r="K45" i="1"/>
  <c r="L40" i="1"/>
  <c r="K40" i="1"/>
  <c r="J40" i="1"/>
  <c r="L33" i="1"/>
  <c r="K33" i="1"/>
  <c r="J33" i="1"/>
  <c r="L28" i="1"/>
  <c r="K28" i="1"/>
  <c r="J28" i="1"/>
  <c r="L24" i="1"/>
  <c r="K24" i="1"/>
  <c r="J24" i="1"/>
  <c r="L22" i="1"/>
  <c r="K22" i="1"/>
  <c r="J22" i="1"/>
  <c r="K20" i="1"/>
  <c r="L20" i="1"/>
  <c r="J20" i="1"/>
  <c r="L13" i="1"/>
  <c r="K13" i="1"/>
  <c r="J13" i="1"/>
  <c r="L17" i="1"/>
  <c r="K17" i="1"/>
  <c r="L10" i="1"/>
  <c r="K10" i="1"/>
  <c r="J10" i="1"/>
  <c r="L5" i="1" l="1"/>
</calcChain>
</file>

<file path=xl/sharedStrings.xml><?xml version="1.0" encoding="utf-8"?>
<sst xmlns="http://schemas.openxmlformats.org/spreadsheetml/2006/main" count="542" uniqueCount="357">
  <si>
    <t>Goal 1. End poverty in all its forms everywhere</t>
  </si>
  <si>
    <t>By 2030, eradicate extreme poverty for all people everywhere, currently measured as people living on less than $1.25 a day</t>
  </si>
  <si>
    <t>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</si>
  <si>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Goal 2. End hunger, achieve food security and improved nutrition and promote sustainable agriculture</t>
  </si>
  <si>
    <t>By 2030, end hunger and ensure access by all people, in particular the poor and people in vulnerable situations, including infants, to safe, nutritious and sufficient food all year round</t>
  </si>
  <si>
    <t>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</si>
  <si>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2.a</t>
  </si>
  <si>
    <t>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</si>
  <si>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Goal 3. Ensure healthy lives and promote well-being for all at all ages</t>
  </si>
  <si>
    <t>By 2030, end the epidemics of AIDS, tuberculosis, malaria and neglected tropical diseases and combat hepatitis, water-borne diseases and other communicable diseases</t>
  </si>
  <si>
    <t>By 2030, substantially reduce the number of deaths and illnesses from hazardous chemicals and air, water and soil pollution and contamination</t>
  </si>
  <si>
    <t>Goal 4. Ensure inclusive and equitable quality education and promote lifelong learning opportunities for all</t>
  </si>
  <si>
    <t>By 2030, ensure that all girls and boys complete free, equitable and quality primary and secondary education leading to relevant and effective learning outcomes</t>
  </si>
  <si>
    <t>Goal 5. Achieve gender equality and empower all women and girls</t>
  </si>
  <si>
    <t>End all forms of discrimination against all women and girls everywhere</t>
  </si>
  <si>
    <t>Goal 6. Ensure availability and sustainable management of water and sanitation for all</t>
  </si>
  <si>
    <t>By 2030, improve water quality by reducing pollution, eliminating dumping and minimizing release of hazardous chemicals and materials, halving the proportion of untreated wastewater and substantially increasing recycling and safe reuse globally</t>
  </si>
  <si>
    <t>By 2030, substantially increase water-use efficiency across all sectors and ensure sustainable withdrawals and supply of freshwater to address water scarcity and substantially reduce the number of people suffering from water scarcity</t>
  </si>
  <si>
    <t>6.a</t>
  </si>
  <si>
    <t>By 2030, expand international cooperation and capacity-building support to developing countries in water- and sanitation-related activities and programmes, including water harvesting, desalination, water efficiency, wastewater treatment, recycling and reuse technologies</t>
  </si>
  <si>
    <t>Goal 7. Ensure access to affordable, reliable, sustainable and modern energy for all</t>
  </si>
  <si>
    <t>By 2030, ensure universal access to affordable, reliable and modern energy services</t>
  </si>
  <si>
    <t>By 2030, increase substantially the share of renewable energy in the global energy mix</t>
  </si>
  <si>
    <t>By 2030, double the global rate of improvement in energy efficiency</t>
  </si>
  <si>
    <t>Goal 8. Promote sustained, inclusive and sustainable economic growth, full and productive employment and decent work for all</t>
  </si>
  <si>
    <t>Achieve higher levels of economic productivity through diversification, technological upgrading and innovation, including through a focus on high-value added and labour-intensive sectors</t>
  </si>
  <si>
    <t>By 2030, achieve full and productive employment and decent work for all women and men, including for young people and persons with disabilities, and equal pay for work of equal value</t>
  </si>
  <si>
    <t>By 2030, devise and implement policies to promote sustainable tourism that creates jobs and promotes local culture and products</t>
  </si>
  <si>
    <t>Goal 9. Build resilient infrastructure, promote inclusive and sustainable industrialization and foster innovation</t>
  </si>
  <si>
    <t>Increase the access of small-scale industrial and other enterprises, in particular in developing countries, to financial services, including affordable credit, and their integration into value chains and markets</t>
  </si>
  <si>
    <t>9.b</t>
  </si>
  <si>
    <t>Support domestic technology development, research and innovation in developing countries, including by ensuring a conducive policy environment for, inter alia, industrial diversification and value addition to commodities</t>
  </si>
  <si>
    <t>9.c</t>
  </si>
  <si>
    <t>Significantly increase access to information and communications technology and strive to provide universal and affordable access to the Internet in least developed countries by 2020</t>
  </si>
  <si>
    <t>Goal 10. Reduce inequality within and among countries</t>
  </si>
  <si>
    <t>By 2030, empower and promote the social, economic and political inclusion of all, irrespective of age, sex, disability, race, ethnicity, origin, religion or economic or other status</t>
  </si>
  <si>
    <t>Goal 11. Make cities and human settlements inclusive, safe, resilient and sustainable</t>
  </si>
  <si>
    <t>By 2030, reduce the adverse per capita environmental impact of cities, including by paying special attention to air quality and municipal and other waste management</t>
  </si>
  <si>
    <t>11.c</t>
  </si>
  <si>
    <t>Support least developed countries, including through financial and technical assistance, in building sustainable and resilient buildings utilizing local materials</t>
  </si>
  <si>
    <t>Goal 12. Ensure sustainable consumption and production patterns</t>
  </si>
  <si>
    <t>By 2030, achieve the sustainable management and efficient use of natural resources</t>
  </si>
  <si>
    <t>By 2030, substantially reduce waste generation through prevention, reduction, recycling and reuse</t>
  </si>
  <si>
    <t>Improve education, awareness-raising and human and institutional capacity on climate change mitigation, adaptation, impact reduction and early warning</t>
  </si>
  <si>
    <t>Goal 14. Conserve and sustainably use the oceans, seas and marine resources for sustainable development</t>
  </si>
  <si>
    <t>By 2025, prevent and significantly reduce marine pollution of all kinds, in particular from land-based activities, including marine debris and nutrient pollution</t>
  </si>
  <si>
    <t>Goal 15. Protect, restore and promote sustainable use of terrestrial ecosystems, sustainably manage forests, combat desertification, and halt and reverse land degradation and halt biodiversity loss</t>
  </si>
  <si>
    <t>By 2020, promote the implementation of sustainable management of all types of forests, halt deforestation, restore degraded forests and substantially increase afforestation and reforestation globally</t>
  </si>
  <si>
    <t>By 2030, combat desertification, restore degraded land and soil, including land affected by desertification, drought and floods, and strive to achieve a land degradation-neutral world</t>
  </si>
  <si>
    <t>Goal 16. Promote peaceful and inclusive societies for sustainable development, provide access to justice for all and build effective, accountable and inclusive institutions at all levels</t>
  </si>
  <si>
    <t>Substantially reduce corruption and bribery in all their forms</t>
  </si>
  <si>
    <t>Ensure responsive, inclusive, participatory and representative decision-making at all levels</t>
  </si>
  <si>
    <t>x</t>
  </si>
  <si>
    <t>Goal 13. Take urgent action to combat climate change and its impacts</t>
  </si>
  <si>
    <t>Goal 17. Strengthen the means of implementation and revitalize the Global Partnership for Sustainable Development</t>
  </si>
  <si>
    <t>Finance</t>
  </si>
  <si>
    <t>Strengthen domestic resource mobilization, including through international support to developing countries, to improve domestic capacity for tax and other revenue collection</t>
  </si>
  <si>
    <t>Mobilize additional financial resources for developing countries from multiple sources</t>
  </si>
  <si>
    <t>Multi-stakeholder partnerships</t>
  </si>
  <si>
    <t>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</si>
  <si>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Encourage and promote effective public, public-private and civil society partnerships, building on the experience and resourcing strategies of partnerships</t>
  </si>
  <si>
    <t>Additional information - points of attention</t>
  </si>
  <si>
    <t>Will the project contribute to good quality primary and secondary education?  Or will it take youngster out of school to work for the project?</t>
  </si>
  <si>
    <t>Does the project produce wastewater, and will that effluent water be treated?  Or will untreated wastewater be dumped in nature, or will hazardous chemicals and materials be dumped in nature?</t>
  </si>
  <si>
    <t>Will the project contribute to access to information, communications technology and affordable access to the Internet.  Or negatively, will the project create a barrier by introducing expensive technology not accessible for all workers?</t>
  </si>
  <si>
    <t>Will the project deliver technical assistance (exchange of expertise and knowledge) in the field of sustainable and resilient buildings? Or will at the contrary introduce non-sustainable old fashioned technology in the field of building houses and city infrastructure?</t>
  </si>
  <si>
    <t>Project neutral to ST</t>
  </si>
  <si>
    <t>Project negative to ST</t>
  </si>
  <si>
    <t>??? Help needed</t>
  </si>
  <si>
    <t>Positive Score to SDG</t>
  </si>
  <si>
    <t>Negative score to SDG</t>
  </si>
  <si>
    <t>Project positive to SubTarget</t>
  </si>
  <si>
    <t>Enter a 1 in the appropriate column</t>
  </si>
  <si>
    <t>Does the project transfer financial resources to a developing country (loan, grant), and eventually, can this money be used as a matching fund to attract other financial sources (f.i. Innovex Uganda)?  Or on the contrary, does the project strive for a financial stream from a developing country to a developed country?</t>
  </si>
  <si>
    <t>Will the project increase the availability of good nutritious food in the neighbourhood? Or has the project a danger to decrease the amount of nutritious food produced? (f.i. by transforming fertile land in industry land for the project)</t>
  </si>
  <si>
    <t>Will the project contribute to equal chances for women and girls.  Or is there a risk of a reverse effect by the project?</t>
  </si>
  <si>
    <t>Will the project contribute to capacity building and exchange of knowledge in the field of water?  Or will the project decrease present capacity and knowledge in the field of water?</t>
  </si>
  <si>
    <t>7,2 a</t>
  </si>
  <si>
    <t>7,2 b</t>
  </si>
  <si>
    <t>Targets to be evaluated</t>
  </si>
  <si>
    <t xml:space="preserve">Selected targets to evaluate for OVO projects     </t>
  </si>
  <si>
    <r>
      <t xml:space="preserve">Will the project not have any reverse effect on the ecosystem: on soil fertility in the long run, on water availability, ...? Will it help the adapt to the consequences climate change? </t>
    </r>
    <r>
      <rPr>
        <sz val="10"/>
        <rFont val="Arial"/>
        <family val="2"/>
      </rPr>
      <t>Slash &amp; Burn practices must be assessed as negative impact on ecosystems.</t>
    </r>
  </si>
  <si>
    <r>
      <t xml:space="preserve">Will the project increase productivity or focus on labour-intensive sectors, creating a lot of jobs?  Or will the project support only 1 manager and not give a job to several workers? </t>
    </r>
    <r>
      <rPr>
        <sz val="10"/>
        <rFont val="Arial"/>
        <family val="2"/>
      </rPr>
      <t>How to evaluate loss of jobs? Will the loss of jobs due to this project induce new jobs needed elsewhere: f.i. by other companies providing services to the project company?</t>
    </r>
  </si>
  <si>
    <t>Help Needed</t>
  </si>
  <si>
    <t>SDG</t>
  </si>
  <si>
    <t>Tile</t>
  </si>
  <si>
    <t>Positive contribution to SDG</t>
  </si>
  <si>
    <t>Project name and country</t>
  </si>
  <si>
    <t>Potential negative contribution to SDG</t>
  </si>
  <si>
    <t>Will the project introduce access to one or more of the items described in 1,4?  Or will the project negatively influence one or more of these items: f.i. no access to natural resources, control over land, access to financial services…?</t>
  </si>
  <si>
    <t>SDGs Target as stated in the UN Agenda 2030</t>
  </si>
  <si>
    <t>Will the project contribute to improve the energy efficiency: substantially reduce the present energy consumption? f.i. improved cooking stoves (with wood based fuels or liquid fuels) contribute highly to this.  Or negatively,  will the project need more energy by unit of production?</t>
  </si>
  <si>
    <t>Guide for</t>
  </si>
  <si>
    <t>target 7,2</t>
  </si>
  <si>
    <t xml:space="preserve">Is considered as non-renewable in order of the less worst non-renewable solution: </t>
  </si>
  <si>
    <t xml:space="preserve">All those have a negative impact on SDG 13 Climate </t>
  </si>
  <si>
    <t>Type of renewable energy</t>
  </si>
  <si>
    <t>Condition</t>
  </si>
  <si>
    <t>Remark</t>
  </si>
  <si>
    <t>Potential good contribution to other SDG's</t>
  </si>
  <si>
    <t>Potential negative contribution to other SDG's</t>
  </si>
  <si>
    <t>SDG13 Climate</t>
  </si>
  <si>
    <t>SDG 9 Industry Innovation Infrastructure</t>
  </si>
  <si>
    <t>SDG12 Sust consumption production</t>
  </si>
  <si>
    <t>SDG 2    No Hunger</t>
  </si>
  <si>
    <t>SDG 3 Good Health</t>
  </si>
  <si>
    <t>SDG 6 Water</t>
  </si>
  <si>
    <t>SDG 15 Life on land</t>
  </si>
  <si>
    <t>A</t>
  </si>
  <si>
    <t>Electricity</t>
  </si>
  <si>
    <t>Wind for mini-grid</t>
  </si>
  <si>
    <t>Sufficient area needed: circle of 1X height for erection and maintenance. For several mills together: more than 5 times diameter turbine  from each other</t>
  </si>
  <si>
    <t>yes</t>
  </si>
  <si>
    <t>Take care to avoid drop shadow and also noise nuissance.</t>
  </si>
  <si>
    <t>Sun by mini-grid</t>
  </si>
  <si>
    <t>Protect your PV-installation against theft!</t>
  </si>
  <si>
    <t>Yes</t>
  </si>
  <si>
    <t>Once-through installations (without dams) are prefered.  Building dams must be avoided.</t>
  </si>
  <si>
    <t>Building a dam has negative influence: lots of water evaporates</t>
  </si>
  <si>
    <t>A dam has negative influence on biodiversity</t>
  </si>
  <si>
    <t>biofuel</t>
  </si>
  <si>
    <t>Conversion of biofuel to electricity has a very low efficiency</t>
  </si>
  <si>
    <t>Is the area needed for the biomass production not in concurrence with area needed food production?</t>
  </si>
  <si>
    <t>Large monocultures have negative influence on biodiversity</t>
  </si>
  <si>
    <t>Heat</t>
  </si>
  <si>
    <t>electricity</t>
  </si>
  <si>
    <t>Is electricity for cooking available when it is dark outside?</t>
  </si>
  <si>
    <t>Cultural aspects are very difficult to change: poor people cook in the morning and evening when it is dark</t>
  </si>
  <si>
    <t>Yes, if electricity is made from renewable fuel</t>
  </si>
  <si>
    <t>pellets</t>
  </si>
  <si>
    <t>The wood used must be replanted and come from less than 150 km from the user.  Watch out for the binder (avoid anorganic materials)</t>
  </si>
  <si>
    <r>
      <t xml:space="preserve">FSC or PEFC label is recommended for wood. Natural organic matter which is sufficient dried. </t>
    </r>
    <r>
      <rPr>
        <b/>
        <sz val="11"/>
        <color theme="1"/>
        <rFont val="Calibri"/>
        <family val="2"/>
        <scheme val="minor"/>
      </rPr>
      <t xml:space="preserve">No </t>
    </r>
    <r>
      <rPr>
        <sz val="10"/>
        <color theme="1"/>
        <rFont val="Arial"/>
        <family val="2"/>
      </rPr>
      <t>plastics in the briquettes!</t>
    </r>
  </si>
  <si>
    <t>Yes, if wood waste is used: f.i. from sawmill</t>
  </si>
  <si>
    <t>Some monoculture tree forest are turning soil to be never be used again for agriculture</t>
  </si>
  <si>
    <t>Plastics mixed in the briquettes is extremely dangerous: dioxines in flue gases</t>
  </si>
  <si>
    <t>Some trees use lots of water: f.i. eucalyptus trees.  When fresh water is scarce in a region: do not do it!</t>
  </si>
  <si>
    <t>Large monocultures have negative influence on biodiversity: some countries have guidelines</t>
  </si>
  <si>
    <t>briquettes</t>
  </si>
  <si>
    <t>idem</t>
  </si>
  <si>
    <t>charcoal</t>
  </si>
  <si>
    <t>The wood used must be replanted. Method of conversion must be safe and environmentally acceptable</t>
  </si>
  <si>
    <t>FSC or PEFC label is recommended</t>
  </si>
  <si>
    <t>wood</t>
  </si>
  <si>
    <t>biogas</t>
  </si>
  <si>
    <t>Small scale installation using local food waste from local food producers and excreta from animals</t>
  </si>
  <si>
    <t>Attention for a safe installation and good operating instructions: methane is explosive.</t>
  </si>
  <si>
    <t>Yes, if waste of food is avoided</t>
  </si>
  <si>
    <t>A  small risk: is the area needed for the biomass production not in concurrence with area needed food production?</t>
  </si>
  <si>
    <t>If there is no safe installation and no good operating instructions</t>
  </si>
  <si>
    <t>biofuel f.i. ethanol</t>
  </si>
  <si>
    <t>Small scale installation using local food which is in excess</t>
  </si>
  <si>
    <t>Good operating instructions for stoves are needed. User should be instructed to stick to the same fuel.</t>
  </si>
  <si>
    <t>A  larger risk: is the area needed for the biomass production not in concurrence with area needed food production?</t>
  </si>
  <si>
    <t>Large monocultures use lots of fresh water</t>
  </si>
  <si>
    <t>B</t>
  </si>
  <si>
    <t>Wind: stand-alone mill</t>
  </si>
  <si>
    <t>Sun by stand-alone sun panel</t>
  </si>
  <si>
    <t>Is there enough water flow during the whole year and height difference.  Can you use the water without harming other users?</t>
  </si>
  <si>
    <t xml:space="preserve">Heat </t>
  </si>
  <si>
    <t>Electricity source must be sufficiently reliable</t>
  </si>
  <si>
    <t>Induction or infra-red cooking plates are OK</t>
  </si>
  <si>
    <t xml:space="preserve"> Check if it has FSC or PEFC label!</t>
  </si>
  <si>
    <t>Use a high efficiency stove (SDG 7,3 improve energy efficiency) with evacuation of flue gases to the outside</t>
  </si>
  <si>
    <t>Yes, if FSC or PEFC</t>
  </si>
  <si>
    <t>Do not burn in a closed room. Good evacuation of flue gases to the outside needed.</t>
  </si>
  <si>
    <t>Check if it has FSC or PEFC label!</t>
  </si>
  <si>
    <t>If wood is cut by the user in a not controlled way in the surroundings, it is disastrous for desertification and biodiversity</t>
  </si>
  <si>
    <t>Small scale anaerob digester on level for 1 or a number of households using waste food from kitchen and excreta from animals/men</t>
  </si>
  <si>
    <t>Attention for need for a safe stove and good operating instructions: ethanol is explosive.  Stick to the fuel which is indicated on the stove</t>
  </si>
  <si>
    <t>If there is no safe installation and no good operating instructions. If not sticked to the fuel mentioned on the stove.</t>
  </si>
  <si>
    <t>Total SDG Targets in UN Agenda 2030</t>
  </si>
  <si>
    <t>Question 2 to be answered</t>
  </si>
  <si>
    <t>Question 1 to be answered</t>
  </si>
  <si>
    <t>Promote development-oriented policies that support productive activities, decent job creation, entrepreneurship, creativity and innovation, and encourage the formalization and growth of micro-, small- and medium-sized enterprises, including through access to financial services</t>
  </si>
  <si>
    <t>By 2020, substantially reduce the proportion of youth not in employment, education or training</t>
  </si>
  <si>
    <t>Will the project create decent jobs in the formal sector?  Or on the contrary, will the project promote or sustain jobs in the informal sector?</t>
  </si>
  <si>
    <t>Will the project support domestic technology development, research and innovation?  Or negatively, will it simple import technology from a Western country or China and at the same time introduce patents to protect the technology?</t>
  </si>
  <si>
    <t>Is the project a multi-stakeholder partnership that mobilises and shares knowledge, expertise, technology and financial resources? (This is part of the core-business of OVO)</t>
  </si>
  <si>
    <t>hydropower</t>
  </si>
  <si>
    <t>hydropower by small turbine</t>
  </si>
  <si>
    <t xml:space="preserve">Put a 1 in column F if the project has a positive impact on this target </t>
  </si>
  <si>
    <t>Put your questions in column N to ask help/advice from another OVO screener or a OVO specialist in this domain</t>
  </si>
  <si>
    <r>
      <t>Put a 1 in column G if the project is neutral to this target</t>
    </r>
    <r>
      <rPr>
        <sz val="10"/>
        <color theme="1"/>
        <rFont val="Arial"/>
        <family val="2"/>
      </rPr>
      <t xml:space="preserve"> (it is normal that a project will have a lot of neutrals)</t>
    </r>
  </si>
  <si>
    <t>Besides investment, will the project also exchange on new technology, good agriculture practices…? Or on the contrary, will the project decrease investment in rural infrastructure and local research in agriculture?</t>
  </si>
  <si>
    <t>Will the project contribute to eliminate one or more of the specified diseases? Or could the project negatively influence one of this diseases: f.i. water-borne diseases?</t>
  </si>
  <si>
    <t>Will the project contribute to the reduction caused by these elements? Or could the project negatively contribute by generating more pollutants deteriorating air, water or soil ?</t>
  </si>
  <si>
    <r>
      <t xml:space="preserve">Does the project contribute to "more crop by drop" or "more product by drop"?  </t>
    </r>
    <r>
      <rPr>
        <sz val="10"/>
        <rFont val="Arial"/>
        <family val="2"/>
      </rPr>
      <t>Or is there a risk that a lot of freshwater will be used in relation to the freshwater availability in the neighbourhood, so that other fresh water users will face scarcity? Use of groundwater for irrigation is quite risky: will the aquifer be enough replenished by natural rainfall or do we risk to dry out the water well after a period of time?</t>
    </r>
  </si>
  <si>
    <t>This target is of course very specific to only  tourism related projects. Does the project focus on a sustainable tourism and local development?  Or on the contrary, will the project introduce non-sustainable tourism or will the earned money be transferred outside the developing country?</t>
  </si>
  <si>
    <t>Does the project decrease pollution that influences marine resources like disposal of nutrients (Phosphorus, Nitrate) and plastics?  Or does the project has a negative impact on this kind of waste disposal?</t>
  </si>
  <si>
    <t>Does the project contribute to sustainable management of forests, or stop deforestation, or restore degraded forests?  Or on the contrary, will the project initiate deforestation or introduce non-sustainable management of forests?</t>
  </si>
  <si>
    <t>Does the project contribute to combat desertification or restoration of degraded land or soil?  Or on the contrary, will the project lead to more degrade more land and more soil or to increase desertification. F.i. large mono-cultures lead in a lot of cases to degradation of soil.</t>
  </si>
  <si>
    <t>Is the OVO project screener take measures and procedures to prevent corruption and bribery in all forms, as stated in the code of conduct?  Or on the contrary, is the project (owner or management) trying to influence the project screener by any corruption or bribery actions?</t>
  </si>
  <si>
    <t>Will the project management be transparent and will it be open to participation of their workers or involve them in decision making? Or, on the contrary, will project management be autocratic and closed to every form of participation of its workers?</t>
  </si>
  <si>
    <t>Did we consider if the project would not be better executed by a public partner, or a public-private partnership, instead of a standalone private partnership?  This question is important to consider in the field of the traditional (European) public services like school education, health care, access to drinking water, public sanitation,  domestic garbage collection,... If we are convinced that a private partnership is the best solution for our project, the local project owner should at least inform the public authorities about the project to check if there are no contracdictories with the public policies.  The service should also reach all citizens (not only the rich happy few)</t>
  </si>
  <si>
    <t>Take care to avoid drop shadow and also noise nuisance.</t>
  </si>
  <si>
    <t>Is there enough water flow during the whole year and is there height difference?  Can the water be used without harming other users?</t>
  </si>
  <si>
    <t>Once-through installations (without dams) are preferred.  Building dams must be avoided.</t>
  </si>
  <si>
    <t>The biomass must be replanted (additional area to be planted on top of area for normal agriculture)</t>
  </si>
  <si>
    <t>The wood used must be replanted and come from less than 150 km from the user.  Watch out for the binder (avoid inorganic materials)</t>
  </si>
  <si>
    <r>
      <t xml:space="preserve">FSC or PEFC label is recommended for wood. Natural organic matter which is sufficient dried. </t>
    </r>
    <r>
      <rPr>
        <b/>
        <sz val="11"/>
        <color theme="1"/>
        <rFont val="Calibri"/>
        <family val="2"/>
        <scheme val="minor"/>
      </rPr>
      <t xml:space="preserve">No </t>
    </r>
    <r>
      <rPr>
        <sz val="10"/>
        <color theme="1"/>
        <rFont val="Arial"/>
        <family val="2"/>
      </rPr>
      <t>plastics in the pellets!</t>
    </r>
  </si>
  <si>
    <t>The wood used must be replanted and does not come from native forests</t>
  </si>
  <si>
    <t>Take care of the neighbours: drop shadow and noise nuisance</t>
  </si>
  <si>
    <t>(if you want to read all targets and means of implementation under a certain SDG, click the link on the SDG Goal)</t>
  </si>
  <si>
    <t>Read carefully the text in column C and the explanation and questions in column E: these questions invite you to think about the potential impact of the project on this preselected target</t>
  </si>
  <si>
    <t>Put a 1 in column H if the project has a risk to negatively contribute to this target ( the project has potentially a reverse effect to this target)</t>
  </si>
  <si>
    <t>Put a 1 in column I if the information you presently possess about the project is not sufficient to evaluate this target, or if you need help to make an evaluation</t>
  </si>
  <si>
    <t>Put your questions in column M to ask additional information related to this target to the project owner</t>
  </si>
  <si>
    <t>This SDG-assessement tool can also be used as a communication tool between the main screener, assistant screeners and the project owner. Use Columns M and N for doing that.</t>
  </si>
  <si>
    <t>Will the project contribute to a better air quality in the city or to better municipal waste management for all?  Or will it create a expensive services which can only be paid by rich?</t>
  </si>
  <si>
    <t>Evaluation on the level of an energy producer or provider</t>
  </si>
  <si>
    <t>Evaluation on level of the energy user</t>
  </si>
  <si>
    <t>natural gas&gt; LPG&gt; fossil Oil products&gt; shale-oil &gt; coal&gt; browncoal &gt; peat.</t>
  </si>
  <si>
    <t>About domestic resource mobilization: is the project owner (manager) willing to pay taxes on profits in his country (is that foreseen in the financial plan?). Is he/she paying already taxes? Or on the contrary, will he/she do everything to avoid paying taxes or reward informal (black) labour? Fiscal and social fraude should be avoided.</t>
  </si>
  <si>
    <t>Proportion of population below the international poverty line</t>
  </si>
  <si>
    <t>Prevalence of undernourishment</t>
  </si>
  <si>
    <t>Proportion of agricultural area under productive and sustainable agriculture</t>
  </si>
  <si>
    <t>Number of people requiring interventions against neglected tropical diseases</t>
  </si>
  <si>
    <t>Mortality rate attributed to unintentional poisoning</t>
  </si>
  <si>
    <t>Proportion of children and young people (a) in grades 2/3; (b) at the end of primary; and (c) at the end of lower secondary achieving at least a minimum proficiency level in (i) reading and (ii) mathematics, by sex</t>
  </si>
  <si>
    <t>Whether or not legal frameworks are in place to promote, enforce and monitor equality and non-discrimination on the basis of sex</t>
  </si>
  <si>
    <t>Proportion of wastewater safely treated</t>
  </si>
  <si>
    <t>Change in water-use efficiency over time</t>
  </si>
  <si>
    <t>Amount of water- and sanitation-related official development assistance that is part of a government_x0002_coordinated spending plan</t>
  </si>
  <si>
    <t>Energy intensity measured in terms of primary energy and GDP</t>
  </si>
  <si>
    <t>Annual growth rate of real GDP per employed person</t>
  </si>
  <si>
    <t>Proportion of informal employment in non-agriculture employment, by sex</t>
  </si>
  <si>
    <t>Average hourly earnings of female and male employees, by occupation, age and persons with disabilities</t>
  </si>
  <si>
    <t>Proportion of youth (aged 15–24 years) not in education, employment or training</t>
  </si>
  <si>
    <t>Official UN INDICATOR</t>
  </si>
  <si>
    <t>Proportion of jobs in sustainable tourism industries out of total tourism jobs</t>
  </si>
  <si>
    <t>Proportion of small-scale industries with a loan or line of credit</t>
  </si>
  <si>
    <t>Proportion of medium and high-tech industry value added in total value added</t>
  </si>
  <si>
    <t>Proportion of population covered by a mobile network, by technology</t>
  </si>
  <si>
    <t>Proportion of people living below 50 per cent of median income, by sex, age and persons with disabilities</t>
  </si>
  <si>
    <t>Proportion of urban solid waste regularly collected and with adequate final discharge out of total urban solid waste generated, by cities</t>
  </si>
  <si>
    <t>Proportion of financial support to the least developed countries that is allocated to the construction and retrofitting of sustainable, resilient and resource_x0002_efficient buildings utilizing local materials</t>
  </si>
  <si>
    <t>Domestic material consumption, domestic material consumption per capita, and domestic material consumption per GDP</t>
  </si>
  <si>
    <t>National recycling rate, tons of material recycled</t>
  </si>
  <si>
    <t>Number of countries that have integrated mitigation, adaptation, impact reduction and early warning into primary, secondary and tertiary curricula</t>
  </si>
  <si>
    <t>Index of coastal eutrophication and floating plastic debris density</t>
  </si>
  <si>
    <t>Progress towards sustainable forest management</t>
  </si>
  <si>
    <t>Proportion of land that is degraded over total land area</t>
  </si>
  <si>
    <t>Proportion of persons who had at least one contact with a public official and who paid a bribe to a public official, or were asked for a bribe by those public officials, during the previous 12 months</t>
  </si>
  <si>
    <t>Proportion of population who believe decision_x0002_making is inclusive and responsive, by sex, age, disability and population group</t>
  </si>
  <si>
    <t>Proportion of domestic budget funded by domestic taxes</t>
  </si>
  <si>
    <t>Foreign direct investment (FDI), official development assistance and South-South cooperation as a proportion of total domestic budget</t>
  </si>
  <si>
    <t>Number of countries reporting progress in multi_x0002_stakeholder development effectiveness monitoring frameworks that support the achievement of the Sustainable Development Goals</t>
  </si>
  <si>
    <t>Amount of United States dollars committed to public-private and civil society partnerships</t>
  </si>
  <si>
    <t>Total official flows (official development assistance plus other official flows) to the agriculture sector</t>
  </si>
  <si>
    <t xml:space="preserve">BASELINE at start of PROJECT </t>
  </si>
  <si>
    <t xml:space="preserve">TARGET at the end of PROJECT </t>
  </si>
  <si>
    <t>Number of jobs in sustainable tourism by the project</t>
  </si>
  <si>
    <t>Weight/year of solid waste of the project collected in an adequate manner.</t>
  </si>
  <si>
    <t>Amount of taxes/year paid by the company (on profit from the year that profit is made) AND social contributions on salaries</t>
  </si>
  <si>
    <t>Number of incidents with hazourdous emissions/products</t>
  </si>
  <si>
    <t>Production area for agriculture by the project</t>
  </si>
  <si>
    <t xml:space="preserve">KWh electricicy or kg fuel per weight of product sold or per service provided.  </t>
  </si>
  <si>
    <t>Multiplicator effect: can the project owner get other loans thanks to the OVO-loan by getting access to the local financial system</t>
  </si>
  <si>
    <t>Communicated policy of company ethics and anti-bribery</t>
  </si>
  <si>
    <t>Communicated policy or mechanism of consultation of employees in the company</t>
  </si>
  <si>
    <t>Is a public-private partnership foreseen for the project? Yes or No.</t>
  </si>
  <si>
    <t>% of employees paid via bank account or mobile payment. (versus paid in hand or in kind)</t>
  </si>
  <si>
    <t xml:space="preserve">Number of people getting access to good nutritious food by the project </t>
  </si>
  <si>
    <t>% of days absenteisme by diseases AND labour accidents</t>
  </si>
  <si>
    <t>m³/day of treated wastewater versus m³/day intake water (for process water)</t>
  </si>
  <si>
    <t>m³ of intake of fresh water per weight of product produced (or service provided)</t>
  </si>
  <si>
    <t>Gross Margin/yr per employed person</t>
  </si>
  <si>
    <t xml:space="preserve">Surface of degraded land restored by the project.  </t>
  </si>
  <si>
    <t>% workers employed by the project by sexe who can expect decent working conditions (who are not subject to bonded, slave or child labor)</t>
  </si>
  <si>
    <t>Amount of capital € or $ injected in the agriculture project on top of the OVO-loan</t>
  </si>
  <si>
    <t>% average difference by person in pay female versus male employees within the company</t>
  </si>
  <si>
    <t>Amount of money € or $ from abroad invested into the water project</t>
  </si>
  <si>
    <t>Multiplicator effect on local economy: value € or $ of local purchased materials. AND % local consumed products/goods/service versus export</t>
  </si>
  <si>
    <t>Amount of money € or $ invested on top of OVO-loan to build resilient building utilizing local materials (pre or post the OVO-loan)</t>
  </si>
  <si>
    <t>Weight/year of plastics collected and disposed of in a sustainable manner</t>
  </si>
  <si>
    <t>m³/year of wood saved by the project (by using other fuels).  OR Surface of new forest planted by the project</t>
  </si>
  <si>
    <t>Amount of other foreign financial support in € or $ in the project, on top of the OVO-loan</t>
  </si>
  <si>
    <t>ACHIEVED at MID TERM of the PROJECT</t>
  </si>
  <si>
    <t>ACHIEVED at the END of the PROJECT</t>
  </si>
  <si>
    <t>To be filled in by the project owner</t>
  </si>
  <si>
    <t>IMPACT INDICATORS</t>
  </si>
  <si>
    <t>Will the project have access to financial services, affordable credit for small-scale enterprises? Or the contrary?</t>
  </si>
  <si>
    <t>Positive Contribution</t>
  </si>
  <si>
    <t>DATE: XX/YY/20ZZ</t>
  </si>
  <si>
    <t>DATE:</t>
  </si>
  <si>
    <t>By 2030, increase substantially the share of renewable energy in the global energy mix (from the point of view of energy consumer)</t>
  </si>
  <si>
    <t>Instructions for the IMPACT INDICATORS (tab 5)</t>
  </si>
  <si>
    <t>Instructions for the SDG-assessment (tab 2)</t>
  </si>
  <si>
    <t>To improve during project</t>
  </si>
  <si>
    <t>Exercise to be done mid-term the project period</t>
  </si>
  <si>
    <t>Exercise to be done at the end of the project period (when the OVO loan is fully paid back)</t>
  </si>
  <si>
    <t>Project XYZ in country XYZ</t>
  </si>
  <si>
    <t xml:space="preserve">Number of youth that get secondary school education by the project  OR  hours of training per year offered by the company for youth more than 15 yrs. </t>
  </si>
  <si>
    <t>Direct number of employees.  Compensation $ or €/ day or month by function compared to country law (standards).</t>
  </si>
  <si>
    <t>Fill out if cell in column H=green or column I= Orange or J=yellow</t>
  </si>
  <si>
    <t>To be filled in by project owner together with OVO lead coach</t>
  </si>
  <si>
    <t>Proportion of population living in households with access to basic services</t>
  </si>
  <si>
    <t>Number of people (direct) that receive access to internet by the project</t>
  </si>
  <si>
    <t>Communicated policy of inclusion of all</t>
  </si>
  <si>
    <t>This exercise is to be done just before OVO is giving a loan to a mature project</t>
  </si>
  <si>
    <t>as well as the target (expected at the end of the project)</t>
  </si>
  <si>
    <t>Keep or change the 1 in column F if the project has a positive impact on this target: in Tab 5 'Impact indicators' this is shown a green cell in column H</t>
  </si>
  <si>
    <t>This means that the project owner will work to eliminate this negative contribution during the execution of the project.</t>
  </si>
  <si>
    <t xml:space="preserve">In Tab 5, this is shown in column I "To improve during the project" as an orange cell.  </t>
  </si>
  <si>
    <t xml:space="preserve">Go to Tab 5 columns K and M: for each coloured cell in columns H, I or J (green, orange or yellow cells), fill out the impact indicators for the baseline (indicator at start of project), </t>
  </si>
  <si>
    <r>
      <t>Keep a 1 in column G if the project is neutral to this target</t>
    </r>
    <r>
      <rPr>
        <sz val="10"/>
        <color theme="1"/>
        <rFont val="Arial"/>
        <family val="2"/>
      </rPr>
      <t xml:space="preserve"> </t>
    </r>
    <r>
      <rPr>
        <b/>
        <sz val="10"/>
        <color theme="1"/>
        <rFont val="Arial"/>
        <family val="2"/>
      </rPr>
      <t>(it is normal that a project will have a lot of neutrals)</t>
    </r>
  </si>
  <si>
    <r>
      <t xml:space="preserve">Renewable energy share in the total final energy consumption </t>
    </r>
    <r>
      <rPr>
        <sz val="10"/>
        <color rgb="FFFF0000"/>
        <rFont val="Arial"/>
        <family val="2"/>
      </rPr>
      <t>(Evaluation from point of view of energy user</t>
    </r>
    <r>
      <rPr>
        <sz val="10"/>
        <color theme="1"/>
        <rFont val="Arial"/>
        <family val="2"/>
      </rPr>
      <t>)</t>
    </r>
  </si>
  <si>
    <t xml:space="preserve">Proportion of population with primary reliance on clean fuels and technology </t>
  </si>
  <si>
    <t xml:space="preserve">Focus Indicators for OVO </t>
  </si>
  <si>
    <r>
      <t>Renewable energy share in the total final energy consumption (</t>
    </r>
    <r>
      <rPr>
        <sz val="10"/>
        <color rgb="FFFF0000"/>
        <rFont val="Arial"/>
        <family val="2"/>
      </rPr>
      <t>Evaluation from point of view of energy provider/producer</t>
    </r>
    <r>
      <rPr>
        <sz val="10"/>
        <color theme="1"/>
        <rFont val="Arial"/>
        <family val="2"/>
      </rPr>
      <t>) OR</t>
    </r>
  </si>
  <si>
    <t xml:space="preserve">Indicator proposed by OVO </t>
  </si>
  <si>
    <t>By 2030, increase substantially the share of renewable energy in the global energy mix (from the point of view of energy producer/provider) OR</t>
  </si>
  <si>
    <t>Keep or change the 1 in column H if the project has a risk to negatively contribute to this SDG target ( the project has potentially a reverse effect to this target)</t>
  </si>
  <si>
    <t>In Tab 5 column O: fill out the really achieved impact indicators mid term the execution of the project</t>
  </si>
  <si>
    <t xml:space="preserve">In Tab 5 column Q: fill out the really achieved impact indicators at the end the project </t>
  </si>
  <si>
    <t>none</t>
  </si>
  <si>
    <t>(1) Kg of reduced material input per kg of product produced. (2) % of input from reused/recycled materials.  (3) Number of repairs of products per yr sold</t>
  </si>
  <si>
    <r>
      <t>Number of females and males employed. Number of disabled persons employed by the project.</t>
    </r>
    <r>
      <rPr>
        <sz val="10"/>
        <color rgb="FF0070C0"/>
        <rFont val="Arial"/>
        <family val="2"/>
      </rPr>
      <t xml:space="preserve"> </t>
    </r>
  </si>
  <si>
    <t xml:space="preserve">Number of youth employed between 16-24 yrs and number of apprenticeship contracts.  Child (&lt;16 yrs) labor is not allowed.  </t>
  </si>
  <si>
    <r>
      <t xml:space="preserve">Kg/yr waste eliminated by kg product produced or services provided (through prevention, reduction, reuse and recycling). </t>
    </r>
    <r>
      <rPr>
        <sz val="10"/>
        <color rgb="FFFF0000"/>
        <rFont val="Arial"/>
        <family val="2"/>
      </rPr>
      <t/>
    </r>
  </si>
  <si>
    <t>Will the project contribute to reliable and modern access to electricity and/or clean fuels for cooking together with safe cooking stoves?  Or will the access to electricity be non-reliable (often blackdowns) or does the project push the users to non-clean fuels for cooking (coal, browncoal, peat, heavy fuel,...)? Do you monitor, record an report your energy use?</t>
  </si>
  <si>
    <r>
      <t xml:space="preserve">OR </t>
    </r>
    <r>
      <rPr>
        <sz val="10"/>
        <color rgb="FFFF0000"/>
        <rFont val="Arial"/>
        <family val="2"/>
      </rPr>
      <t>Evaluation from point of view of energy provider/producer.</t>
    </r>
    <r>
      <rPr>
        <sz val="10"/>
        <color theme="1"/>
        <rFont val="Arial"/>
        <family val="2"/>
      </rPr>
      <t xml:space="preserve"> Will the project offer Renewable energy? Or will the project introduce non- renewable energy like natural gas&gt; LPG&gt; fossil Oil products&gt; shale-oil &gt; coal&gt; browncoal &gt; peat? </t>
    </r>
    <r>
      <rPr>
        <sz val="10"/>
        <color rgb="FFFF0000"/>
        <rFont val="Arial"/>
        <family val="2"/>
      </rPr>
      <t xml:space="preserve">See guide in separate spreadsheet 7,2.  </t>
    </r>
    <r>
      <rPr>
        <sz val="10"/>
        <color theme="1"/>
        <rFont val="Arial"/>
        <family val="2"/>
      </rPr>
      <t>Will you produce renewable energy on site?</t>
    </r>
    <r>
      <rPr>
        <sz val="10"/>
        <color rgb="FF0070C0"/>
        <rFont val="Arial"/>
        <family val="2"/>
      </rPr>
      <t xml:space="preserve"> </t>
    </r>
  </si>
  <si>
    <r>
      <t xml:space="preserve">OR </t>
    </r>
    <r>
      <rPr>
        <sz val="10"/>
        <color rgb="FFFF0000"/>
        <rFont val="Arial"/>
        <family val="2"/>
      </rPr>
      <t>Evaluation from the point of view of the energy user.</t>
    </r>
    <r>
      <rPr>
        <sz val="10"/>
        <color theme="1"/>
        <rFont val="Arial"/>
        <family val="2"/>
      </rPr>
      <t xml:space="preserve"> Will the project stimulate the user to use Renewable energy sources?  Or negatively, will the project push to user no use (more) non-renewable energy like natural gas&gt; LPG&gt; fossil oil products&gt; shale oil&gt; coal&gt; browncoal&gt; peat?  </t>
    </r>
    <r>
      <rPr>
        <sz val="10"/>
        <color rgb="FFFF0000"/>
        <rFont val="Arial"/>
        <family val="2"/>
      </rPr>
      <t xml:space="preserve">See guide in separate spreadsheet 7,2. </t>
    </r>
    <r>
      <rPr>
        <sz val="10"/>
        <rFont val="Arial"/>
        <family val="2"/>
      </rPr>
      <t>Will you produce renewable energy on site?</t>
    </r>
  </si>
  <si>
    <r>
      <t xml:space="preserve">Will the project employ women and men equally and give them a decent job (safe, paid following local standards…).  Or negatively, will the project create a big span between pay of the top person and his workers, or increase the difference between men and women? </t>
    </r>
    <r>
      <rPr>
        <sz val="10"/>
        <rFont val="Arial"/>
        <family val="2"/>
      </rPr>
      <t>Do you have a formal code for diversity and inclusion in hiring employees?</t>
    </r>
  </si>
  <si>
    <r>
      <t xml:space="preserve">Will the project help to employ youth who have finalised primary and secondary school? Or negatively, will the project employ children keeping them out of primary or secundary school (child labour)? </t>
    </r>
    <r>
      <rPr>
        <sz val="10"/>
        <rFont val="Arial"/>
        <family val="2"/>
      </rPr>
      <t>Do you provide training opportunities and personel development for your employees?</t>
    </r>
  </si>
  <si>
    <t>This target is a key element in the CIRCULARITY CONCEPT. (1) When designing and producing a product, do you take into account the use of less primary materials, the increased use of recycled primary materials and a long life cycle? (2) Are circularity and sustainable production a requirement in your sourcing of primary materials? (3) Do you offer spare parts and do you foresee maintenance and repair services? (4) Can your product be easily disassembled and can parts be recycled? (5) Do you design your products for minimal packaging and efficient transport?</t>
  </si>
  <si>
    <r>
      <t xml:space="preserve">By 2030, upgrade infrastructure and retrofit industries to make them sustainable, </t>
    </r>
    <r>
      <rPr>
        <b/>
        <sz val="10"/>
        <rFont val="Arial"/>
        <family val="2"/>
      </rPr>
      <t>with increased resource-use efficiency</t>
    </r>
    <r>
      <rPr>
        <sz val="10"/>
        <rFont val="Arial"/>
        <family val="2"/>
      </rPr>
      <t xml:space="preserve"> and greater adoption of clean and environmentally sound technologies and industrial processes, with all countries taking action in accordance with their respective capabilities</t>
    </r>
  </si>
  <si>
    <r>
      <t xml:space="preserve">Does the project think about inclusion of all?  Or on the contrary, will it exclude certain people (women, people from other ethnic clan or race, other religion…)?  </t>
    </r>
    <r>
      <rPr>
        <sz val="10"/>
        <rFont val="Arial"/>
        <family val="2"/>
      </rPr>
      <t>Have you set specific goals for diversity and inclusion?</t>
    </r>
  </si>
  <si>
    <r>
      <t xml:space="preserve">Does the project increase the awareness and knowledge on climate change mitigation and adaptation, impact reduction of disasters?  Or does the project introduce knowledge on non-sustainable energy consumption? Do you maximise the reuse of materials? (there is a strong link between materials use and carbon emissions) </t>
    </r>
    <r>
      <rPr>
        <sz val="10"/>
        <rFont val="Arial"/>
        <family val="2"/>
      </rPr>
      <t>Do you use low carbon transport for (raw and finished) materials transport? Do you motivate your employees to travel by low carbon emission means (by use of bike, public transport, use low emission vehicles)?</t>
    </r>
  </si>
  <si>
    <r>
      <t xml:space="preserve">Electricity: nr of people connected to electricity-grid. OR </t>
    </r>
    <r>
      <rPr>
        <sz val="10"/>
        <rFont val="Arial"/>
        <family val="2"/>
      </rPr>
      <t xml:space="preserve"> Number of people getting access to clean cooking (=preventing inhalation of fumes) by the project.</t>
    </r>
    <r>
      <rPr>
        <sz val="10"/>
        <color rgb="FF0070C0"/>
        <rFont val="Arial"/>
        <family val="2"/>
      </rPr>
      <t xml:space="preserve"> </t>
    </r>
    <r>
      <rPr>
        <sz val="10"/>
        <rFont val="Arial"/>
        <family val="2"/>
      </rPr>
      <t>Energy use per year with reduction target.</t>
    </r>
  </si>
  <si>
    <r>
      <t>KWh/yr  of renewable energy (PV, wind, hydropower, biogas, gasoil replacement) delivered</t>
    </r>
    <r>
      <rPr>
        <sz val="10"/>
        <rFont val="Arial"/>
        <family val="2"/>
      </rPr>
      <t xml:space="preserve"> for sale</t>
    </r>
    <r>
      <rPr>
        <sz val="10"/>
        <color theme="1"/>
        <rFont val="Arial"/>
        <family val="2"/>
      </rPr>
      <t>. OR 7,2b.</t>
    </r>
  </si>
  <si>
    <r>
      <t xml:space="preserve">KWh/yr  of renewable energy (PV, wind, hydropower, biogas, gasoil replacement) used. </t>
    </r>
    <r>
      <rPr>
        <sz val="10"/>
        <rFont val="Arial"/>
        <family val="2"/>
      </rPr>
      <t xml:space="preserve"> KWh/yr of renewable energy produced on site for own use.</t>
    </r>
    <r>
      <rPr>
        <sz val="10"/>
        <color rgb="FF0070C0"/>
        <rFont val="Arial"/>
        <family val="2"/>
      </rPr>
      <t xml:space="preserve"> </t>
    </r>
    <r>
      <rPr>
        <sz val="10"/>
        <rFont val="Arial"/>
        <family val="2"/>
      </rPr>
      <t>OR 7,2a.</t>
    </r>
  </si>
  <si>
    <r>
      <t xml:space="preserve">Tonnes of CO2/ year reduction by the project.  OR Contribution to climat adaptation plans to the country by the project (specify which contribution). </t>
    </r>
    <r>
      <rPr>
        <sz val="10"/>
        <rFont val="Arial"/>
        <family val="2"/>
      </rPr>
      <t>Reduced carbon emissions/yr by better transport of primary and finished materials and by mobility of personnel.</t>
    </r>
  </si>
  <si>
    <t>Circularity ideas are integrated mainly in new added target 9.4 and existing target 12.2, and to less extent in 7.1, 7.2, 8.5, 8.6, 12.5 and 13.3</t>
  </si>
  <si>
    <t>and the targets where further help or information is needed to be able to assess (yellow)</t>
  </si>
  <si>
    <t>The SDG and Circularity assessment tool and IMPACT indicators</t>
  </si>
  <si>
    <t>Protect labour rights and promote safe and secure working environments for all workers, including migrant workers, in particular women migrants, and those in precarious employment</t>
  </si>
  <si>
    <t>Will the project address securing safe working environments for all workers? Or on the contrary, will the project introduce unintentionally dangerous situations for its workers?</t>
  </si>
  <si>
    <t>Fatal and non-fatal occupational injuries per 100,000 workers, by sex and migrant status</t>
  </si>
  <si>
    <t>Number of injuries of personnel by year</t>
  </si>
  <si>
    <r>
      <rPr>
        <sz val="10"/>
        <rFont val="Arial"/>
        <family val="2"/>
      </rPr>
      <t xml:space="preserve">This target is also a key element in the CIRCULARITY CONCEPT. </t>
    </r>
    <r>
      <rPr>
        <b/>
        <sz val="10"/>
        <rFont val="Arial"/>
        <family val="2"/>
      </rPr>
      <t>OVO wants to help decouple economic growth from 
environmental degradation.</t>
    </r>
    <r>
      <rPr>
        <sz val="10"/>
        <rFont val="Arial"/>
        <family val="2"/>
      </rPr>
      <t xml:space="preserve"> </t>
    </r>
    <r>
      <rPr>
        <sz val="10"/>
        <color theme="1"/>
        <rFont val="Arial"/>
        <family val="2"/>
      </rPr>
      <t xml:space="preserve">Will the project decrease waste disposal, f.i. plastics?  Or will the project increase waste disposal?  </t>
    </r>
    <r>
      <rPr>
        <sz val="10"/>
        <rFont val="Arial"/>
        <family val="2"/>
      </rPr>
      <t>Do you avoid using in your production compounds that are toxic for human and the environment?  Do you recycle and reuse waste?</t>
    </r>
  </si>
  <si>
    <r>
      <t xml:space="preserve">By 2030, upgrade infrastructure and retrofit industries to make them sustainable, </t>
    </r>
    <r>
      <rPr>
        <sz val="10"/>
        <rFont val="Arial"/>
        <family val="2"/>
      </rPr>
      <t>with increased resource-use efficiency and greater adoption of clean and environmentally sound technologies and industrial processes, with all countries taking action in accordance with their respective capabilities</t>
    </r>
  </si>
  <si>
    <r>
      <t xml:space="preserve">Will the project help in sustainable management and efficient use of air, water, soil, wood, </t>
    </r>
    <r>
      <rPr>
        <sz val="10"/>
        <rFont val="Arial"/>
        <family val="2"/>
      </rPr>
      <t>earth metals</t>
    </r>
    <r>
      <rPr>
        <sz val="10"/>
        <color theme="1"/>
        <rFont val="Arial"/>
        <family val="2"/>
      </rPr>
      <t xml:space="preserve">… Or on the contrary, will the project negatively impact on these natural resources?  </t>
    </r>
    <r>
      <rPr>
        <sz val="10"/>
        <rFont val="Arial"/>
        <family val="2"/>
      </rPr>
      <t>This target is also a key element in the CIRCULARITY CONCEPT.  Do you use recycled materials in stead of new natural resources like earth metals and do you reuse materials like paper, electronic components, ect...  Do you use residuals or waste from your own or others' production processes as primary materials?</t>
    </r>
  </si>
  <si>
    <t>Revisit the 40 preselected SDG-targets and means of implementation in the worksheet 'SDG targets assesment' (tab 2)</t>
  </si>
  <si>
    <t>Number of new partnerships formed for resource sharing, knowledge exchange, or technology, leveraging the OVO network</t>
  </si>
  <si>
    <r>
      <t xml:space="preserve">Will people getting a job by the project earn more than this threshold of </t>
    </r>
    <r>
      <rPr>
        <sz val="10"/>
        <color rgb="FFFF0000"/>
        <rFont val="Arial"/>
        <family val="2"/>
      </rPr>
      <t>presently $2,15/day (standard since 2022)</t>
    </r>
    <r>
      <rPr>
        <sz val="10"/>
        <color theme="1"/>
        <rFont val="Arial"/>
        <family val="2"/>
      </rPr>
      <t>, counting every person of their family? Or negatively, will they earn less? A household is considered poor, in turn, if the per capita consumption of its members (or per capita income, depending on the country), falls below 1.90 int.-$. This is the standard definition of absolute extreme poverty used by the World Bank.</t>
    </r>
  </si>
  <si>
    <r>
      <t xml:space="preserve">Weight of domestic primary materials (not imported) purchased AND product sold by weight (or service provided) on the domestic market. </t>
    </r>
    <r>
      <rPr>
        <sz val="10"/>
        <rFont val="Arial"/>
        <family val="2"/>
      </rPr>
      <t>Kg of natural resources (f.i. earth metals) reused/recycled from own/others' production processes as primary material.</t>
    </r>
  </si>
  <si>
    <t xml:space="preserve">The tool is not meant to accept or refuse a project idea, but a help to develop a project idea to a sustainable project by a general approach in a holistic vision </t>
  </si>
  <si>
    <t xml:space="preserve">Circularity concept has been integrated early 2024. </t>
  </si>
  <si>
    <t>Sheet 7,2 Is a guide to help you assess projects on renewable energy</t>
  </si>
  <si>
    <t xml:space="preserve">Shows an overview to which SDG's the project is contributing positively (green) or has a risk to have a reverse effect (orange) , </t>
  </si>
  <si>
    <t>Go through the 40 preselected SDG-targets and means of implementation in the worksheet SDG targets assesment</t>
  </si>
  <si>
    <t>The summary sheet (tab 4)</t>
  </si>
  <si>
    <r>
      <t xml:space="preserve">Have a look to Tab 5 'Impact indicators' column J.  Those SDG-targets are for OVO FOCUS IMPACT indicators for every project: these cells are coloured in yellow. </t>
    </r>
    <r>
      <rPr>
        <i/>
        <sz val="10"/>
        <color theme="1"/>
        <rFont val="Arial"/>
        <family val="2"/>
      </rPr>
      <t>Indicators must always be set for these FOCUS-targets</t>
    </r>
  </si>
  <si>
    <t>By 2030, eradicate extreme poverty for all people everywhere, currently measured as people living on less than $1.25 a day ($2,15/day since 2020)</t>
  </si>
  <si>
    <t>bbbbb</t>
  </si>
  <si>
    <t>aaaaa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</si>
</sst>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7" x14ac:knownFonts="1">
    <font>
      <sz val="10"/>
      <color theme="1"/>
      <name val="Arial"/>
      <family val="2"/>
    </font>
    <font>
      <b/>
      <sz val="10"/>
      <color theme="0"/>
      <name val="Arial"/>
      <family val="2"/>
    </font>
    <font>
      <b/>
      <sz val="10"/>
      <color theme="1"/>
      <name val="Times New Roman"/>
      <family val="1"/>
    </font>
    <font>
      <sz val="10"/>
      <color theme="1"/>
      <name val="Times New Roman"/>
      <family val="1"/>
    </font>
    <font>
      <sz val="5"/>
      <color theme="1"/>
      <name val="Times New Roman"/>
      <family val="1"/>
    </font>
    <font>
      <b/>
      <sz val="11"/>
      <name val="Arial"/>
      <family val="2"/>
    </font>
    <font>
      <b/>
      <sz val="14"/>
      <color theme="1"/>
      <name val="Arial"/>
      <family val="2"/>
    </font>
    <font>
      <sz val="14"/>
      <name val="Arial"/>
      <family val="2"/>
    </font>
    <font>
      <sz val="10"/>
      <color rgb="FFFF0000"/>
      <name val="Arial"/>
      <family val="2"/>
    </font>
    <font>
      <b/>
      <sz val="10"/>
      <color theme="1"/>
      <name val="Arial"/>
      <family val="2"/>
    </font>
    <font>
      <b/>
      <sz val="14"/>
      <color theme="0"/>
      <name val="Arial"/>
      <family val="2"/>
    </font>
    <font>
      <b/>
      <sz val="16"/>
      <color theme="1"/>
      <name val="Arial"/>
      <family val="2"/>
    </font>
    <font>
      <sz val="10"/>
      <color rgb="FF00B050"/>
      <name val="Arial"/>
      <family val="2"/>
    </font>
    <font>
      <b/>
      <sz val="10"/>
      <color rgb="FF00B050"/>
      <name val="Arial"/>
      <family val="2"/>
    </font>
    <font>
      <sz val="10"/>
      <name val="Arial"/>
      <family val="2"/>
    </font>
    <font>
      <sz val="18"/>
      <name val="Arial"/>
      <family val="2"/>
    </font>
    <font>
      <b/>
      <sz val="9"/>
      <name val="Arial"/>
      <family val="2"/>
    </font>
    <font>
      <sz val="11"/>
      <color theme="1"/>
      <name val="Calibri"/>
      <family val="2"/>
    </font>
    <font>
      <sz val="11"/>
      <color rgb="FFFF0000"/>
      <name val="Calibri"/>
      <family val="2"/>
      <scheme val="minor"/>
    </font>
    <font>
      <b/>
      <sz val="11"/>
      <color theme="1"/>
      <name val="Calibri"/>
      <family val="2"/>
      <scheme val="minor"/>
    </font>
    <font>
      <b/>
      <sz val="12"/>
      <color theme="1"/>
      <name val="Calibri"/>
      <family val="2"/>
      <scheme val="minor"/>
    </font>
    <font>
      <u/>
      <sz val="10"/>
      <color theme="10"/>
      <name val="Arial"/>
      <family val="2"/>
    </font>
    <font>
      <sz val="10"/>
      <color theme="0"/>
      <name val="Arial"/>
      <family val="2"/>
    </font>
    <font>
      <b/>
      <u/>
      <sz val="10"/>
      <color theme="0"/>
      <name val="Arial"/>
      <family val="2"/>
    </font>
    <font>
      <sz val="10"/>
      <color rgb="FF0070C0"/>
      <name val="Arial"/>
      <family val="2"/>
    </font>
    <font>
      <b/>
      <sz val="10"/>
      <color rgb="FF0070C0"/>
      <name val="Arial"/>
      <family val="2"/>
    </font>
    <font>
      <b/>
      <sz val="10"/>
      <name val="Arial"/>
      <family val="2"/>
    </font>
    <font>
      <b/>
      <sz val="20"/>
      <color rgb="FF000000"/>
      <name val="Calibri"/>
      <family val="2"/>
    </font>
    <font>
      <b/>
      <i/>
      <sz val="14"/>
      <color theme="1"/>
      <name val="Arial"/>
      <family val="2"/>
    </font>
    <font>
      <i/>
      <sz val="10"/>
      <color theme="1"/>
      <name val="Arial"/>
      <family val="2"/>
    </font>
    <font>
      <b/>
      <sz val="22"/>
      <color rgb="FF000000"/>
      <name val="Calibri"/>
      <family val="2"/>
    </font>
    <font>
      <sz val="28"/>
      <color theme="1"/>
      <name val="Arial"/>
      <family val="2"/>
    </font>
    <font>
      <b/>
      <sz val="18"/>
      <color rgb="FF000000"/>
      <name val="Calibri"/>
      <family val="2"/>
    </font>
    <font>
      <b/>
      <sz val="18"/>
      <color theme="1"/>
      <name val="Calibri"/>
      <family val="2"/>
      <scheme val="minor"/>
    </font>
    <font>
      <b/>
      <sz val="16"/>
      <color rgb="FF000000"/>
      <name val="Calibri"/>
      <family val="2"/>
    </font>
    <font>
      <b/>
      <sz val="10"/>
      <color rgb="FFFF0000"/>
      <name val="Arial"/>
      <family val="2"/>
    </font>
    <font>
      <b/>
      <sz val="14"/>
      <name val="Arial"/>
      <family val="2"/>
    </font>
  </fonts>
  <fills count="17">
    <fill>
      <patternFill patternType="none"/>
    </fill>
    <fill>
      <patternFill patternType="gray125"/>
    </fill>
    <fill>
      <patternFill patternType="solid">
        <fgColor theme="3"/>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rgb="FFFFC000"/>
        <bgColor indexed="64"/>
      </patternFill>
    </fill>
    <fill>
      <patternFill patternType="solid">
        <fgColor rgb="FFFFFFCC"/>
        <bgColor indexed="64"/>
      </patternFill>
    </fill>
    <fill>
      <patternFill patternType="solid">
        <fgColor rgb="FF00B0F0"/>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D8EEC0"/>
        <bgColor indexed="64"/>
      </patternFill>
    </fill>
    <fill>
      <patternFill patternType="solid">
        <fgColor theme="5" tint="0.39997558519241921"/>
        <bgColor indexed="64"/>
      </patternFill>
    </fill>
    <fill>
      <patternFill patternType="solid">
        <fgColor rgb="FFFFFF99"/>
        <bgColor indexed="64"/>
      </patternFill>
    </fill>
    <fill>
      <patternFill patternType="solid">
        <fgColor theme="4" tint="0.79998168889431442"/>
        <bgColor indexed="64"/>
      </patternFill>
    </fill>
    <fill>
      <patternFill patternType="solid">
        <fgColor rgb="FF0070C0"/>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ck">
        <color auto="1"/>
      </bottom>
      <diagonal/>
    </border>
    <border>
      <left/>
      <right style="thin">
        <color indexed="64"/>
      </right>
      <top style="thin">
        <color indexed="64"/>
      </top>
      <bottom/>
      <diagonal/>
    </border>
    <border>
      <left style="medium">
        <color auto="1"/>
      </left>
      <right style="medium">
        <color auto="1"/>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hair">
        <color indexed="64"/>
      </top>
      <bottom style="hair">
        <color indexed="64"/>
      </bottom>
      <diagonal/>
    </border>
    <border>
      <left/>
      <right style="thick">
        <color auto="1"/>
      </right>
      <top/>
      <bottom style="thick">
        <color auto="1"/>
      </bottom>
      <diagonal/>
    </border>
    <border>
      <left/>
      <right style="thick">
        <color auto="1"/>
      </right>
      <top/>
      <bottom/>
      <diagonal/>
    </border>
    <border>
      <left/>
      <right/>
      <top style="thin">
        <color indexed="64"/>
      </top>
      <bottom style="thick">
        <color auto="1"/>
      </bottom>
      <diagonal/>
    </border>
  </borders>
  <cellStyleXfs count="2">
    <xf numFmtId="0" fontId="0" fillId="0" borderId="0"/>
    <xf numFmtId="0" fontId="21" fillId="0" borderId="0" applyNumberFormat="0" applyFill="0" applyBorder="0" applyAlignment="0" applyProtection="0"/>
  </cellStyleXfs>
  <cellXfs count="252">
    <xf numFmtId="0" fontId="0" fillId="0" borderId="0" xfId="0"/>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center" vertical="center" wrapText="1"/>
    </xf>
    <xf numFmtId="0" fontId="0" fillId="0" borderId="0" xfId="0" applyAlignment="1">
      <alignment horizontal="center" vertical="center"/>
    </xf>
    <xf numFmtId="0" fontId="1" fillId="2" borderId="2" xfId="0" applyFont="1" applyFill="1" applyBorder="1" applyAlignment="1">
      <alignment vertical="center"/>
    </xf>
    <xf numFmtId="0" fontId="7" fillId="0" borderId="0" xfId="0" applyFont="1" applyAlignment="1">
      <alignment horizontal="right" vertical="center" wrapText="1"/>
    </xf>
    <xf numFmtId="0" fontId="11" fillId="0" borderId="0" xfId="0" applyFont="1" applyAlignment="1">
      <alignment horizontal="left" vertical="center"/>
    </xf>
    <xf numFmtId="0" fontId="0" fillId="4" borderId="0" xfId="0" applyFill="1" applyAlignment="1">
      <alignment horizontal="center" vertical="center"/>
    </xf>
    <xf numFmtId="0" fontId="16" fillId="4" borderId="1" xfId="0" applyFont="1" applyFill="1" applyBorder="1" applyAlignment="1">
      <alignment horizontal="center" vertical="center" wrapText="1"/>
    </xf>
    <xf numFmtId="0" fontId="19" fillId="0" borderId="0" xfId="0" applyFont="1"/>
    <xf numFmtId="0" fontId="19" fillId="7" borderId="0" xfId="0" applyFont="1" applyFill="1"/>
    <xf numFmtId="0" fontId="0" fillId="0" borderId="0" xfId="0" applyAlignment="1">
      <alignment wrapText="1"/>
    </xf>
    <xf numFmtId="0" fontId="19" fillId="4" borderId="0" xfId="0" applyFont="1" applyFill="1"/>
    <xf numFmtId="0" fontId="0" fillId="4" borderId="0" xfId="0" applyFill="1"/>
    <xf numFmtId="0" fontId="0" fillId="0" borderId="0" xfId="0" applyAlignment="1">
      <alignment horizontal="center" wrapText="1"/>
    </xf>
    <xf numFmtId="0" fontId="0" fillId="0" borderId="0" xfId="0" applyAlignment="1">
      <alignment horizontal="left" wrapText="1"/>
    </xf>
    <xf numFmtId="0" fontId="0" fillId="0" borderId="6" xfId="0" applyBorder="1"/>
    <xf numFmtId="0" fontId="0" fillId="0" borderId="6" xfId="0" applyBorder="1" applyAlignment="1">
      <alignment wrapText="1"/>
    </xf>
    <xf numFmtId="0" fontId="0" fillId="0" borderId="6" xfId="0" applyBorder="1" applyAlignment="1">
      <alignment horizontal="center" wrapText="1"/>
    </xf>
    <xf numFmtId="0" fontId="0" fillId="0" borderId="6" xfId="0" applyBorder="1" applyAlignment="1">
      <alignment horizontal="center" vertical="center" wrapText="1"/>
    </xf>
    <xf numFmtId="0" fontId="0" fillId="4" borderId="0" xfId="0" applyFill="1" applyAlignment="1">
      <alignment wrapText="1"/>
    </xf>
    <xf numFmtId="0" fontId="18" fillId="0" borderId="0" xfId="0" applyFont="1" applyAlignment="1">
      <alignment horizontal="center" wrapText="1"/>
    </xf>
    <xf numFmtId="0" fontId="0" fillId="8" borderId="8" xfId="0" applyFill="1" applyBorder="1" applyAlignment="1">
      <alignment horizontal="center" vertical="center"/>
    </xf>
    <xf numFmtId="0" fontId="0" fillId="8" borderId="9" xfId="0" applyFill="1" applyBorder="1" applyAlignment="1">
      <alignment horizontal="center" vertical="center"/>
    </xf>
    <xf numFmtId="1" fontId="0" fillId="0" borderId="0" xfId="0" applyNumberFormat="1" applyAlignment="1">
      <alignment horizontal="center" vertical="center"/>
    </xf>
    <xf numFmtId="0" fontId="22" fillId="0" borderId="0" xfId="0" applyFont="1" applyAlignment="1">
      <alignment horizontal="left" vertical="center"/>
    </xf>
    <xf numFmtId="0" fontId="20" fillId="10" borderId="0" xfId="0" applyFont="1" applyFill="1" applyAlignment="1">
      <alignment horizontal="center" vertical="center"/>
    </xf>
    <xf numFmtId="0" fontId="0" fillId="0" borderId="0" xfId="0" applyAlignment="1">
      <alignment vertical="center" wrapText="1"/>
    </xf>
    <xf numFmtId="0" fontId="10" fillId="0" borderId="0" xfId="0" applyFont="1" applyAlignment="1">
      <alignment horizontal="center" vertical="center" wrapText="1"/>
    </xf>
    <xf numFmtId="0" fontId="11" fillId="4" borderId="0" xfId="0" applyFont="1" applyFill="1" applyAlignment="1">
      <alignment horizontal="left" vertical="center"/>
    </xf>
    <xf numFmtId="0" fontId="9" fillId="4" borderId="14" xfId="0" applyFont="1" applyFill="1" applyBorder="1" applyAlignment="1">
      <alignment horizontal="center"/>
    </xf>
    <xf numFmtId="0" fontId="23" fillId="2" borderId="0" xfId="1" applyFont="1" applyFill="1" applyBorder="1" applyAlignment="1">
      <alignment vertical="center"/>
    </xf>
    <xf numFmtId="0" fontId="34" fillId="0" borderId="19" xfId="0" applyFont="1" applyBorder="1" applyAlignment="1">
      <alignment vertical="top" readingOrder="1"/>
    </xf>
    <xf numFmtId="0" fontId="27" fillId="0" borderId="18" xfId="0" applyFont="1" applyBorder="1" applyAlignment="1">
      <alignment vertical="top" wrapText="1" readingOrder="1"/>
    </xf>
    <xf numFmtId="0" fontId="27" fillId="0" borderId="20" xfId="0" applyFont="1" applyBorder="1" applyAlignment="1">
      <alignment vertical="top" wrapText="1" readingOrder="1"/>
    </xf>
    <xf numFmtId="0" fontId="0" fillId="0" borderId="21" xfId="0" applyBorder="1"/>
    <xf numFmtId="0" fontId="0" fillId="0" borderId="9" xfId="0" applyBorder="1"/>
    <xf numFmtId="0" fontId="30" fillId="0" borderId="21" xfId="0" applyFont="1" applyBorder="1" applyAlignment="1">
      <alignment horizontal="left" vertical="center" readingOrder="1"/>
    </xf>
    <xf numFmtId="0" fontId="9" fillId="0" borderId="21" xfId="0" applyFont="1" applyBorder="1"/>
    <xf numFmtId="0" fontId="9" fillId="0" borderId="0" xfId="0" applyFont="1"/>
    <xf numFmtId="0" fontId="32" fillId="0" borderId="21" xfId="0" applyFont="1" applyBorder="1" applyAlignment="1">
      <alignment horizontal="left" vertical="center" readingOrder="1"/>
    </xf>
    <xf numFmtId="0" fontId="33" fillId="0" borderId="21" xfId="0" applyFont="1" applyBorder="1"/>
    <xf numFmtId="0" fontId="9" fillId="0" borderId="21" xfId="0" applyFont="1" applyBorder="1" applyAlignment="1">
      <alignment vertical="center"/>
    </xf>
    <xf numFmtId="0" fontId="0" fillId="0" borderId="22" xfId="0" applyBorder="1"/>
    <xf numFmtId="0" fontId="0" fillId="0" borderId="23" xfId="0" applyBorder="1"/>
    <xf numFmtId="0" fontId="0" fillId="0" borderId="24" xfId="0" applyBorder="1"/>
    <xf numFmtId="0" fontId="10" fillId="2" borderId="4"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0" fillId="12" borderId="19" xfId="0" applyFill="1" applyBorder="1" applyAlignment="1">
      <alignment horizontal="left" vertical="center"/>
    </xf>
    <xf numFmtId="0" fontId="0" fillId="12" borderId="18" xfId="0" applyFill="1" applyBorder="1" applyAlignment="1">
      <alignment horizontal="left" vertical="center" wrapText="1"/>
    </xf>
    <xf numFmtId="0" fontId="0" fillId="12" borderId="22" xfId="0" applyFill="1" applyBorder="1" applyAlignment="1">
      <alignment horizontal="left" vertical="center"/>
    </xf>
    <xf numFmtId="0" fontId="0" fillId="12" borderId="23" xfId="0" applyFill="1" applyBorder="1" applyAlignment="1">
      <alignment horizontal="left" vertical="center" wrapText="1"/>
    </xf>
    <xf numFmtId="0" fontId="15" fillId="0" borderId="23" xfId="0" applyFont="1" applyBorder="1" applyAlignment="1">
      <alignment horizontal="center" vertical="center" wrapText="1"/>
    </xf>
    <xf numFmtId="0" fontId="0" fillId="0" borderId="24" xfId="0" applyBorder="1" applyAlignment="1">
      <alignment horizontal="left" vertical="center" wrapText="1"/>
    </xf>
    <xf numFmtId="0" fontId="0" fillId="12" borderId="0" xfId="0" applyFill="1" applyAlignment="1">
      <alignment horizontal="left" vertical="center" wrapText="1"/>
    </xf>
    <xf numFmtId="0" fontId="15" fillId="0" borderId="0" xfId="0" applyFont="1" applyAlignment="1">
      <alignment horizontal="center" vertical="center" wrapText="1"/>
    </xf>
    <xf numFmtId="0" fontId="0" fillId="0" borderId="9" xfId="0" applyBorder="1" applyAlignment="1">
      <alignment horizontal="left" vertical="center" wrapText="1"/>
    </xf>
    <xf numFmtId="0" fontId="0" fillId="12" borderId="21" xfId="0" applyFill="1" applyBorder="1" applyAlignment="1">
      <alignment horizontal="left" vertical="center"/>
    </xf>
    <xf numFmtId="0" fontId="0" fillId="12" borderId="15" xfId="0" applyFill="1" applyBorder="1" applyAlignment="1">
      <alignment horizontal="left" vertical="center"/>
    </xf>
    <xf numFmtId="0" fontId="0" fillId="12" borderId="16" xfId="0" applyFill="1" applyBorder="1" applyAlignment="1">
      <alignment horizontal="left" vertical="center" wrapText="1"/>
    </xf>
    <xf numFmtId="0" fontId="14" fillId="0" borderId="9" xfId="0" applyFont="1" applyBorder="1" applyAlignment="1">
      <alignment horizontal="left" vertical="center" wrapText="1"/>
    </xf>
    <xf numFmtId="0" fontId="0" fillId="0" borderId="18" xfId="0" applyBorder="1"/>
    <xf numFmtId="0" fontId="3" fillId="12" borderId="21" xfId="0" applyFont="1" applyFill="1" applyBorder="1" applyAlignment="1">
      <alignment horizontal="justify" vertical="center"/>
    </xf>
    <xf numFmtId="0" fontId="3" fillId="12" borderId="22" xfId="0" applyFont="1" applyFill="1" applyBorder="1" applyAlignment="1">
      <alignment horizontal="justify" vertical="center"/>
    </xf>
    <xf numFmtId="0" fontId="0" fillId="0" borderId="16" xfId="0" applyBorder="1"/>
    <xf numFmtId="0" fontId="23" fillId="2" borderId="19" xfId="1" applyFont="1" applyFill="1" applyBorder="1" applyAlignment="1">
      <alignment vertical="center"/>
    </xf>
    <xf numFmtId="0" fontId="23" fillId="2" borderId="21" xfId="1" applyFont="1" applyFill="1" applyBorder="1" applyAlignment="1">
      <alignment vertical="center"/>
    </xf>
    <xf numFmtId="0" fontId="0" fillId="8" borderId="5" xfId="0" applyFill="1" applyBorder="1" applyAlignment="1">
      <alignment horizontal="center" vertical="center"/>
    </xf>
    <xf numFmtId="0" fontId="0" fillId="8" borderId="24" xfId="0" applyFill="1" applyBorder="1" applyAlignment="1">
      <alignment horizontal="center" vertical="center"/>
    </xf>
    <xf numFmtId="0" fontId="4" fillId="11" borderId="15" xfId="0" applyFont="1" applyFill="1" applyBorder="1" applyAlignment="1">
      <alignment horizontal="justify" vertical="center"/>
    </xf>
    <xf numFmtId="0" fontId="2" fillId="11" borderId="16" xfId="0" applyFont="1" applyFill="1" applyBorder="1" applyAlignment="1">
      <alignment horizontal="left" vertical="center" indent="7"/>
    </xf>
    <xf numFmtId="0" fontId="12" fillId="11" borderId="16" xfId="0" applyFont="1" applyFill="1" applyBorder="1"/>
    <xf numFmtId="0" fontId="0" fillId="11" borderId="16" xfId="0" applyFill="1" applyBorder="1" applyAlignment="1">
      <alignment horizontal="left" vertical="center" wrapText="1"/>
    </xf>
    <xf numFmtId="0" fontId="0" fillId="11" borderId="16" xfId="0" applyFill="1" applyBorder="1" applyAlignment="1">
      <alignment horizontal="center" vertical="center"/>
    </xf>
    <xf numFmtId="0" fontId="0" fillId="11" borderId="16" xfId="0" applyFill="1" applyBorder="1" applyAlignment="1">
      <alignment horizontal="left" vertical="center"/>
    </xf>
    <xf numFmtId="0" fontId="0" fillId="11" borderId="17" xfId="0" applyFill="1" applyBorder="1" applyAlignment="1">
      <alignment horizontal="left" vertical="center" wrapText="1"/>
    </xf>
    <xf numFmtId="0" fontId="2" fillId="11" borderId="22" xfId="0" applyFont="1" applyFill="1" applyBorder="1" applyAlignment="1">
      <alignment horizontal="left" vertical="center" indent="7"/>
    </xf>
    <xf numFmtId="0" fontId="0" fillId="11" borderId="23" xfId="0" applyFill="1" applyBorder="1"/>
    <xf numFmtId="0" fontId="15" fillId="11" borderId="23" xfId="0" applyFont="1" applyFill="1" applyBorder="1" applyAlignment="1">
      <alignment horizontal="center" vertical="center" wrapText="1"/>
    </xf>
    <xf numFmtId="0" fontId="0" fillId="11" borderId="23" xfId="0" applyFill="1" applyBorder="1" applyAlignment="1">
      <alignment horizontal="left" vertical="center" wrapText="1"/>
    </xf>
    <xf numFmtId="0" fontId="0" fillId="11" borderId="23" xfId="0" applyFill="1" applyBorder="1" applyAlignment="1">
      <alignment horizontal="center" vertical="center"/>
    </xf>
    <xf numFmtId="0" fontId="0" fillId="11" borderId="23" xfId="0" applyFill="1" applyBorder="1" applyAlignment="1">
      <alignment horizontal="left" vertical="center"/>
    </xf>
    <xf numFmtId="0" fontId="0" fillId="11" borderId="24" xfId="0" applyFill="1" applyBorder="1" applyAlignment="1">
      <alignment horizontal="left" vertical="center" wrapText="1"/>
    </xf>
    <xf numFmtId="0" fontId="23" fillId="2" borderId="15" xfId="1" applyFont="1" applyFill="1" applyBorder="1" applyAlignment="1">
      <alignment vertical="center"/>
    </xf>
    <xf numFmtId="0" fontId="1" fillId="2" borderId="16" xfId="0" applyFont="1" applyFill="1" applyBorder="1" applyAlignment="1">
      <alignment vertical="center"/>
    </xf>
    <xf numFmtId="0" fontId="13" fillId="2" borderId="16" xfId="0" applyFont="1" applyFill="1" applyBorder="1" applyAlignment="1">
      <alignment vertical="center"/>
    </xf>
    <xf numFmtId="1" fontId="0" fillId="6" borderId="16" xfId="0" applyNumberFormat="1" applyFill="1" applyBorder="1" applyAlignment="1">
      <alignment horizontal="center" vertical="center"/>
    </xf>
    <xf numFmtId="0" fontId="0" fillId="7" borderId="16" xfId="0" applyFill="1" applyBorder="1" applyAlignment="1">
      <alignment horizontal="center" vertical="center"/>
    </xf>
    <xf numFmtId="0" fontId="0" fillId="4" borderId="16" xfId="0" applyFill="1" applyBorder="1" applyAlignment="1">
      <alignment horizontal="center" vertical="center"/>
    </xf>
    <xf numFmtId="0" fontId="0" fillId="2" borderId="16" xfId="0" applyFill="1" applyBorder="1" applyAlignment="1">
      <alignment horizontal="left" vertical="center" wrapText="1"/>
    </xf>
    <xf numFmtId="0" fontId="0" fillId="2" borderId="17" xfId="0" applyFill="1" applyBorder="1" applyAlignment="1">
      <alignment horizontal="left" vertical="center" wrapText="1"/>
    </xf>
    <xf numFmtId="1" fontId="0" fillId="7" borderId="16" xfId="0" applyNumberFormat="1" applyFill="1" applyBorder="1" applyAlignment="1">
      <alignment horizontal="center" vertical="center"/>
    </xf>
    <xf numFmtId="0" fontId="5" fillId="6" borderId="30"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1" fillId="2" borderId="16" xfId="0" applyFont="1" applyFill="1" applyBorder="1" applyAlignment="1">
      <alignment horizontal="center" vertical="center"/>
    </xf>
    <xf numFmtId="0" fontId="35" fillId="2" borderId="16" xfId="0" applyFont="1" applyFill="1" applyBorder="1" applyAlignment="1">
      <alignment vertical="center"/>
    </xf>
    <xf numFmtId="0" fontId="21" fillId="2" borderId="16" xfId="1" applyFill="1" applyBorder="1" applyAlignment="1">
      <alignment vertical="center"/>
    </xf>
    <xf numFmtId="0" fontId="0" fillId="2" borderId="16" xfId="0" applyFill="1" applyBorder="1" applyAlignment="1">
      <alignment horizontal="left" vertical="center"/>
    </xf>
    <xf numFmtId="0" fontId="0" fillId="2" borderId="17" xfId="0" applyFill="1" applyBorder="1" applyAlignment="1">
      <alignment horizontal="left" vertical="center"/>
    </xf>
    <xf numFmtId="0" fontId="9" fillId="3" borderId="4" xfId="0" applyFont="1" applyFill="1" applyBorder="1" applyAlignment="1">
      <alignment horizontal="center" vertical="center"/>
    </xf>
    <xf numFmtId="0" fontId="9" fillId="0" borderId="35" xfId="0" applyFont="1" applyBorder="1" applyAlignment="1">
      <alignment horizontal="center"/>
    </xf>
    <xf numFmtId="0" fontId="9" fillId="0" borderId="11" xfId="0" applyFont="1" applyBorder="1" applyAlignment="1">
      <alignment horizontal="center"/>
    </xf>
    <xf numFmtId="0" fontId="9" fillId="0" borderId="36" xfId="0" applyFont="1" applyBorder="1" applyAlignment="1">
      <alignment horizontal="center"/>
    </xf>
    <xf numFmtId="0" fontId="17" fillId="0" borderId="35" xfId="0" applyFont="1" applyBorder="1" applyAlignment="1">
      <alignment vertical="top" wrapText="1"/>
    </xf>
    <xf numFmtId="0" fontId="17" fillId="0" borderId="11" xfId="0" applyFont="1" applyBorder="1" applyAlignment="1">
      <alignment vertical="top" wrapText="1"/>
    </xf>
    <xf numFmtId="0" fontId="17" fillId="0" borderId="36" xfId="0" applyFont="1" applyBorder="1" applyAlignment="1">
      <alignment vertical="top" wrapText="1"/>
    </xf>
    <xf numFmtId="0" fontId="0" fillId="0" borderId="16" xfId="0" applyBorder="1" applyAlignment="1">
      <alignment vertical="center"/>
    </xf>
    <xf numFmtId="0" fontId="0" fillId="0" borderId="13" xfId="0" applyBorder="1"/>
    <xf numFmtId="0" fontId="0" fillId="0" borderId="2" xfId="0" applyBorder="1"/>
    <xf numFmtId="0" fontId="0" fillId="0" borderId="32" xfId="0" applyBorder="1"/>
    <xf numFmtId="0" fontId="5" fillId="6" borderId="4" xfId="0" applyFont="1" applyFill="1" applyBorder="1" applyAlignment="1">
      <alignment horizontal="center" vertical="center" wrapText="1"/>
    </xf>
    <xf numFmtId="164" fontId="0" fillId="0" borderId="35" xfId="0" applyNumberFormat="1" applyBorder="1" applyAlignment="1">
      <alignment horizontal="center"/>
    </xf>
    <xf numFmtId="0" fontId="0" fillId="0" borderId="11" xfId="0" applyBorder="1"/>
    <xf numFmtId="164" fontId="0" fillId="0" borderId="11" xfId="0" applyNumberFormat="1" applyBorder="1" applyAlignment="1">
      <alignment horizontal="center"/>
    </xf>
    <xf numFmtId="164" fontId="0" fillId="0" borderId="36" xfId="0" applyNumberFormat="1" applyBorder="1" applyAlignment="1">
      <alignment horizontal="center"/>
    </xf>
    <xf numFmtId="0" fontId="5" fillId="0" borderId="16" xfId="0" applyFont="1" applyBorder="1" applyAlignment="1">
      <alignment horizontal="center" vertical="center" wrapText="1"/>
    </xf>
    <xf numFmtId="164" fontId="0" fillId="0" borderId="13" xfId="0" applyNumberFormat="1" applyBorder="1" applyAlignment="1">
      <alignment horizontal="center"/>
    </xf>
    <xf numFmtId="164" fontId="0" fillId="0" borderId="2" xfId="0" applyNumberFormat="1" applyBorder="1" applyAlignment="1">
      <alignment horizontal="center"/>
    </xf>
    <xf numFmtId="164" fontId="0" fillId="0" borderId="32" xfId="0" applyNumberFormat="1" applyBorder="1" applyAlignment="1">
      <alignment horizontal="center"/>
    </xf>
    <xf numFmtId="0" fontId="5" fillId="7" borderId="4" xfId="0" applyFont="1" applyFill="1" applyBorder="1" applyAlignment="1">
      <alignment horizontal="center" vertical="center" wrapText="1"/>
    </xf>
    <xf numFmtId="0" fontId="14" fillId="5" borderId="0" xfId="0" applyFont="1" applyFill="1" applyAlignment="1">
      <alignment horizontal="left" vertical="center"/>
    </xf>
    <xf numFmtId="0" fontId="14" fillId="5" borderId="0" xfId="0" applyFont="1" applyFill="1"/>
    <xf numFmtId="0" fontId="36" fillId="5" borderId="4" xfId="0" applyFont="1" applyFill="1" applyBorder="1" applyAlignment="1">
      <alignment horizontal="center" vertical="center" wrapText="1"/>
    </xf>
    <xf numFmtId="0" fontId="9" fillId="4" borderId="25" xfId="0" applyFont="1" applyFill="1" applyBorder="1" applyAlignment="1">
      <alignment horizontal="center"/>
    </xf>
    <xf numFmtId="0" fontId="0" fillId="0" borderId="4" xfId="0" applyBorder="1" applyAlignment="1">
      <alignment horizontal="left" vertical="center"/>
    </xf>
    <xf numFmtId="0" fontId="23" fillId="2" borderId="18" xfId="1" applyFont="1" applyFill="1" applyBorder="1" applyAlignment="1">
      <alignment vertical="center"/>
    </xf>
    <xf numFmtId="0" fontId="0" fillId="2" borderId="18" xfId="0" applyFill="1" applyBorder="1"/>
    <xf numFmtId="0" fontId="0" fillId="2" borderId="20" xfId="0" applyFill="1" applyBorder="1"/>
    <xf numFmtId="0" fontId="0" fillId="8" borderId="9" xfId="0" applyFill="1" applyBorder="1" applyAlignment="1">
      <alignment vertical="center" wrapText="1"/>
    </xf>
    <xf numFmtId="0" fontId="0" fillId="2" borderId="0" xfId="0" applyFill="1" applyAlignment="1">
      <alignment wrapText="1"/>
    </xf>
    <xf numFmtId="0" fontId="0" fillId="2" borderId="0" xfId="0" applyFill="1"/>
    <xf numFmtId="0" fontId="0" fillId="2" borderId="9" xfId="0" applyFill="1" applyBorder="1"/>
    <xf numFmtId="0" fontId="14" fillId="0" borderId="0" xfId="0" applyFont="1" applyAlignment="1">
      <alignment vertical="center" wrapText="1"/>
    </xf>
    <xf numFmtId="0" fontId="23" fillId="2" borderId="37" xfId="1" applyFont="1" applyFill="1" applyBorder="1" applyAlignment="1">
      <alignment vertical="center"/>
    </xf>
    <xf numFmtId="0" fontId="0" fillId="2" borderId="0" xfId="0" applyFill="1" applyAlignment="1">
      <alignment vertical="center" wrapText="1"/>
    </xf>
    <xf numFmtId="0" fontId="0" fillId="0" borderId="23" xfId="0" applyBorder="1" applyAlignment="1">
      <alignment wrapText="1"/>
    </xf>
    <xf numFmtId="0" fontId="0" fillId="0" borderId="23" xfId="0" applyBorder="1" applyAlignment="1">
      <alignment vertical="center" wrapText="1"/>
    </xf>
    <xf numFmtId="0" fontId="0" fillId="8" borderId="24" xfId="0" applyFill="1" applyBorder="1" applyAlignment="1">
      <alignment vertical="center" wrapText="1"/>
    </xf>
    <xf numFmtId="0" fontId="4" fillId="15" borderId="21" xfId="0" applyFont="1" applyFill="1" applyBorder="1" applyAlignment="1">
      <alignment horizontal="justify" vertical="center"/>
    </xf>
    <xf numFmtId="0" fontId="2" fillId="15" borderId="0" xfId="0" applyFont="1" applyFill="1" applyAlignment="1">
      <alignment horizontal="left" vertical="center" indent="7"/>
    </xf>
    <xf numFmtId="0" fontId="0" fillId="15" borderId="0" xfId="0" applyFill="1"/>
    <xf numFmtId="0" fontId="0" fillId="15" borderId="0" xfId="0" applyFill="1" applyAlignment="1">
      <alignment wrapText="1"/>
    </xf>
    <xf numFmtId="0" fontId="0" fillId="15" borderId="0" xfId="0" applyFill="1" applyAlignment="1">
      <alignment vertical="center" wrapText="1"/>
    </xf>
    <xf numFmtId="0" fontId="0" fillId="15" borderId="9" xfId="0" applyFill="1" applyBorder="1"/>
    <xf numFmtId="0" fontId="2" fillId="15" borderId="21" xfId="0" applyFont="1" applyFill="1" applyBorder="1" applyAlignment="1">
      <alignment horizontal="left" vertical="center" indent="7"/>
    </xf>
    <xf numFmtId="0" fontId="0" fillId="0" borderId="18" xfId="0" applyBorder="1" applyAlignment="1">
      <alignment wrapText="1"/>
    </xf>
    <xf numFmtId="0" fontId="0" fillId="0" borderId="18" xfId="0" applyBorder="1" applyAlignment="1">
      <alignment vertical="center" wrapText="1"/>
    </xf>
    <xf numFmtId="1" fontId="0" fillId="0" borderId="4" xfId="0" applyNumberFormat="1" applyBorder="1" applyAlignment="1">
      <alignment horizontal="center" vertical="center" wrapText="1"/>
    </xf>
    <xf numFmtId="0" fontId="0" fillId="0" borderId="16" xfId="0" applyBorder="1" applyAlignment="1">
      <alignment wrapText="1"/>
    </xf>
    <xf numFmtId="0" fontId="0" fillId="0" borderId="16" xfId="0" applyBorder="1" applyAlignment="1">
      <alignment vertical="center" wrapText="1"/>
    </xf>
    <xf numFmtId="0" fontId="3" fillId="12" borderId="19" xfId="0" applyFont="1" applyFill="1" applyBorder="1" applyAlignment="1">
      <alignment horizontal="justify" vertical="center"/>
    </xf>
    <xf numFmtId="0" fontId="0" fillId="0" borderId="25" xfId="0" applyBorder="1" applyAlignment="1">
      <alignment vertical="center" wrapText="1"/>
    </xf>
    <xf numFmtId="0" fontId="0" fillId="0" borderId="5" xfId="0" applyBorder="1" applyAlignment="1">
      <alignment vertical="center" wrapText="1"/>
    </xf>
    <xf numFmtId="0" fontId="0" fillId="0" borderId="25" xfId="0" applyBorder="1"/>
    <xf numFmtId="0" fontId="0" fillId="0" borderId="5" xfId="0" applyBorder="1"/>
    <xf numFmtId="1" fontId="0" fillId="0" borderId="25" xfId="0" applyNumberFormat="1" applyBorder="1" applyAlignment="1">
      <alignment horizontal="center" vertical="center" wrapText="1"/>
    </xf>
    <xf numFmtId="1" fontId="0" fillId="0" borderId="5" xfId="0" applyNumberFormat="1" applyBorder="1" applyAlignment="1">
      <alignment horizontal="center" vertical="center" wrapText="1"/>
    </xf>
    <xf numFmtId="0" fontId="0" fillId="0" borderId="8" xfId="0" applyBorder="1" applyAlignment="1">
      <alignment vertical="center" wrapText="1"/>
    </xf>
    <xf numFmtId="0" fontId="0" fillId="0" borderId="4" xfId="0" applyBorder="1" applyAlignment="1">
      <alignment vertical="center" wrapText="1"/>
    </xf>
    <xf numFmtId="1" fontId="25" fillId="0" borderId="8" xfId="0" applyNumberFormat="1" applyFont="1" applyBorder="1" applyAlignment="1">
      <alignment horizontal="center" vertical="center" wrapText="1"/>
    </xf>
    <xf numFmtId="1" fontId="0" fillId="0" borderId="8" xfId="0" applyNumberFormat="1" applyBorder="1" applyAlignment="1">
      <alignment horizontal="center" vertical="center" wrapText="1"/>
    </xf>
    <xf numFmtId="1" fontId="0" fillId="5" borderId="38" xfId="0" applyNumberFormat="1" applyFill="1" applyBorder="1" applyAlignment="1">
      <alignment horizontal="center" vertical="center" wrapText="1"/>
    </xf>
    <xf numFmtId="0" fontId="0" fillId="8" borderId="25" xfId="0" applyFill="1" applyBorder="1" applyAlignment="1">
      <alignment vertical="center" wrapText="1"/>
    </xf>
    <xf numFmtId="0" fontId="0" fillId="8" borderId="5" xfId="0" applyFill="1" applyBorder="1" applyAlignment="1">
      <alignment vertical="center" wrapText="1"/>
    </xf>
    <xf numFmtId="0" fontId="0" fillId="8" borderId="8" xfId="0" applyFill="1" applyBorder="1" applyAlignment="1">
      <alignment vertical="center" wrapText="1"/>
    </xf>
    <xf numFmtId="0" fontId="0" fillId="8" borderId="4" xfId="0" applyFill="1" applyBorder="1" applyAlignment="1">
      <alignment vertical="center" wrapText="1"/>
    </xf>
    <xf numFmtId="0" fontId="0" fillId="8" borderId="19" xfId="0" applyFill="1" applyBorder="1" applyAlignment="1">
      <alignment vertical="center" wrapText="1"/>
    </xf>
    <xf numFmtId="0" fontId="0" fillId="8" borderId="20" xfId="0" applyFill="1" applyBorder="1" applyAlignment="1">
      <alignment vertical="center" wrapText="1"/>
    </xf>
    <xf numFmtId="0" fontId="0" fillId="8" borderId="22" xfId="0" applyFill="1" applyBorder="1" applyAlignment="1">
      <alignment vertical="center" wrapText="1"/>
    </xf>
    <xf numFmtId="0" fontId="0" fillId="8" borderId="15" xfId="0" applyFill="1" applyBorder="1" applyAlignment="1">
      <alignment vertical="center" wrapText="1"/>
    </xf>
    <xf numFmtId="0" fontId="0" fillId="8" borderId="17" xfId="0" applyFill="1" applyBorder="1" applyAlignment="1">
      <alignment vertical="center" wrapText="1"/>
    </xf>
    <xf numFmtId="0" fontId="0" fillId="8" borderId="21" xfId="0" applyFill="1" applyBorder="1" applyAlignment="1">
      <alignment vertical="center" wrapText="1"/>
    </xf>
    <xf numFmtId="0" fontId="11" fillId="0" borderId="18" xfId="0" applyFont="1" applyBorder="1" applyAlignment="1">
      <alignment horizontal="left" vertical="center" wrapText="1"/>
    </xf>
    <xf numFmtId="0" fontId="11" fillId="0" borderId="20" xfId="0" applyFont="1" applyBorder="1" applyAlignment="1">
      <alignment horizontal="left" vertical="center" wrapText="1"/>
    </xf>
    <xf numFmtId="0" fontId="11"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23" fillId="2" borderId="21" xfId="1" applyFont="1" applyFill="1" applyBorder="1" applyAlignment="1">
      <alignment horizontal="left" vertical="center"/>
    </xf>
    <xf numFmtId="0" fontId="23" fillId="2" borderId="0" xfId="1" applyFont="1" applyFill="1" applyBorder="1" applyAlignment="1">
      <alignment horizontal="left" vertical="center"/>
    </xf>
    <xf numFmtId="0" fontId="11" fillId="14" borderId="0" xfId="0" applyFont="1" applyFill="1" applyAlignment="1">
      <alignment horizontal="left" vertical="center"/>
    </xf>
    <xf numFmtId="0" fontId="0" fillId="0" borderId="0" xfId="0" applyAlignment="1">
      <alignment horizontal="center"/>
    </xf>
    <xf numFmtId="0" fontId="0" fillId="0" borderId="40" xfId="0" applyBorder="1" applyAlignment="1">
      <alignment horizontal="center"/>
    </xf>
    <xf numFmtId="0" fontId="0" fillId="0" borderId="6" xfId="0" applyBorder="1" applyAlignment="1">
      <alignment horizontal="left" vertical="center"/>
    </xf>
    <xf numFmtId="0" fontId="10" fillId="0" borderId="41" xfId="0" applyFont="1" applyBorder="1" applyAlignment="1">
      <alignment horizontal="center" vertical="center" wrapText="1"/>
    </xf>
    <xf numFmtId="0" fontId="0" fillId="0" borderId="39" xfId="0" applyBorder="1"/>
    <xf numFmtId="0" fontId="23" fillId="2" borderId="15" xfId="1" applyFont="1" applyFill="1" applyBorder="1" applyAlignment="1">
      <alignment horizontal="left" vertical="center"/>
    </xf>
    <xf numFmtId="0" fontId="23" fillId="2" borderId="16" xfId="1" applyFont="1" applyFill="1" applyBorder="1" applyAlignment="1">
      <alignment horizontal="left" vertical="center"/>
    </xf>
    <xf numFmtId="0" fontId="11" fillId="0" borderId="0" xfId="0" applyFont="1" applyAlignment="1">
      <alignment horizontal="center" vertical="center" wrapText="1"/>
    </xf>
    <xf numFmtId="0" fontId="11" fillId="0" borderId="23" xfId="0" applyFont="1" applyBorder="1" applyAlignment="1">
      <alignment horizontal="center" vertical="center" wrapText="1"/>
    </xf>
    <xf numFmtId="0" fontId="31" fillId="0" borderId="15" xfId="0" applyFont="1" applyBorder="1" applyAlignment="1">
      <alignment horizontal="left" vertical="center"/>
    </xf>
    <xf numFmtId="0" fontId="31" fillId="0" borderId="16" xfId="0" applyFont="1" applyBorder="1" applyAlignment="1">
      <alignment horizontal="left" vertical="center"/>
    </xf>
    <xf numFmtId="0" fontId="31" fillId="0" borderId="17" xfId="0" applyFont="1" applyBorder="1" applyAlignment="1">
      <alignment horizontal="left" vertical="center"/>
    </xf>
    <xf numFmtId="0" fontId="0" fillId="0" borderId="0" xfId="0" applyAlignment="1">
      <alignment horizontal="center" vertical="center"/>
    </xf>
    <xf numFmtId="0" fontId="5" fillId="3" borderId="25"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9" borderId="25" xfId="0" applyFont="1" applyFill="1" applyBorder="1" applyAlignment="1">
      <alignment horizontal="center" vertical="center" wrapText="1"/>
    </xf>
    <xf numFmtId="0" fontId="5" fillId="9" borderId="8" xfId="0" applyFont="1" applyFill="1" applyBorder="1" applyAlignment="1">
      <alignment horizontal="center" vertical="center" wrapText="1"/>
    </xf>
    <xf numFmtId="0" fontId="6" fillId="5" borderId="2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28" fillId="6" borderId="25" xfId="0" applyFont="1" applyFill="1" applyBorder="1" applyAlignment="1">
      <alignment horizontal="center" vertical="center" wrapText="1"/>
    </xf>
    <xf numFmtId="0" fontId="28" fillId="6" borderId="8" xfId="0" applyFont="1" applyFill="1" applyBorder="1" applyAlignment="1">
      <alignment horizontal="center" vertical="center" wrapText="1"/>
    </xf>
    <xf numFmtId="0" fontId="28" fillId="6" borderId="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7" xfId="0" applyFont="1" applyFill="1" applyBorder="1" applyAlignment="1">
      <alignment horizontal="center" vertical="center" wrapText="1"/>
    </xf>
    <xf numFmtId="0" fontId="5" fillId="3" borderId="30" xfId="0" applyFont="1" applyFill="1" applyBorder="1" applyAlignment="1">
      <alignment horizontal="center" vertical="center" wrapText="1"/>
    </xf>
    <xf numFmtId="0" fontId="5" fillId="3" borderId="31" xfId="0" applyFont="1" applyFill="1" applyBorder="1" applyAlignment="1">
      <alignment horizontal="center" vertical="center" wrapText="1"/>
    </xf>
    <xf numFmtId="0" fontId="5" fillId="6" borderId="2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20" fillId="10" borderId="0" xfId="0" applyFont="1" applyFill="1" applyAlignment="1">
      <alignment horizontal="left" vertical="center" wrapText="1"/>
    </xf>
    <xf numFmtId="0" fontId="19" fillId="6" borderId="0" xfId="0" applyFont="1" applyFill="1" applyAlignment="1">
      <alignment horizontal="center"/>
    </xf>
    <xf numFmtId="0" fontId="11" fillId="4" borderId="0" xfId="0" applyFont="1" applyFill="1" applyAlignment="1">
      <alignment horizontal="center" vertical="center" wrapText="1"/>
    </xf>
    <xf numFmtId="0" fontId="0" fillId="0" borderId="2" xfId="0" applyBorder="1" applyAlignment="1">
      <alignment horizontal="center"/>
    </xf>
    <xf numFmtId="0" fontId="0" fillId="0" borderId="10" xfId="0" applyBorder="1" applyAlignment="1">
      <alignment horizontal="center"/>
    </xf>
    <xf numFmtId="0" fontId="5" fillId="4" borderId="16"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0" fillId="0" borderId="32" xfId="0" applyBorder="1" applyAlignment="1">
      <alignment horizontal="center"/>
    </xf>
    <xf numFmtId="0" fontId="0" fillId="0" borderId="33" xfId="0" applyBorder="1" applyAlignment="1">
      <alignment horizontal="center"/>
    </xf>
    <xf numFmtId="0" fontId="0" fillId="0" borderId="13" xfId="0" applyBorder="1" applyAlignment="1">
      <alignment horizontal="center"/>
    </xf>
    <xf numFmtId="0" fontId="0" fillId="0" borderId="34" xfId="0" applyBorder="1" applyAlignment="1">
      <alignment horizontal="center"/>
    </xf>
    <xf numFmtId="0" fontId="23" fillId="2" borderId="21" xfId="1" applyFont="1" applyFill="1" applyBorder="1" applyAlignment="1">
      <alignment horizontal="left" vertical="center"/>
    </xf>
    <xf numFmtId="0" fontId="23" fillId="2" borderId="0" xfId="1" applyFont="1" applyFill="1" applyBorder="1" applyAlignment="1">
      <alignment horizontal="left" vertical="center"/>
    </xf>
    <xf numFmtId="0" fontId="23" fillId="2" borderId="15" xfId="1" applyFont="1" applyFill="1" applyBorder="1" applyAlignment="1">
      <alignment horizontal="left" vertical="center"/>
    </xf>
    <xf numFmtId="0" fontId="23" fillId="2" borderId="16" xfId="1" applyFont="1" applyFill="1" applyBorder="1" applyAlignment="1">
      <alignment horizontal="left" vertical="center"/>
    </xf>
    <xf numFmtId="0" fontId="5" fillId="3" borderId="19"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5" fillId="3" borderId="21"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5" fillId="11" borderId="29" xfId="0" applyFont="1" applyFill="1" applyBorder="1" applyAlignment="1">
      <alignment horizontal="center" vertical="center" wrapText="1"/>
    </xf>
    <xf numFmtId="0" fontId="5" fillId="11" borderId="8"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13" borderId="29" xfId="0" applyFont="1" applyFill="1" applyBorder="1" applyAlignment="1">
      <alignment horizontal="center" vertical="center" wrapText="1"/>
    </xf>
    <xf numFmtId="0" fontId="5" fillId="13" borderId="8" xfId="0" applyFont="1" applyFill="1" applyBorder="1" applyAlignment="1">
      <alignment horizontal="center" vertical="center" wrapText="1"/>
    </xf>
    <xf numFmtId="0" fontId="5" fillId="9" borderId="29"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7" borderId="2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36" fillId="16" borderId="22" xfId="0" applyFont="1" applyFill="1" applyBorder="1" applyAlignment="1">
      <alignment horizontal="center" vertical="center" wrapText="1"/>
    </xf>
    <xf numFmtId="0" fontId="36" fillId="16" borderId="23" xfId="0" applyFont="1" applyFill="1" applyBorder="1" applyAlignment="1">
      <alignment horizontal="center" vertical="center" wrapText="1"/>
    </xf>
    <xf numFmtId="0" fontId="36" fillId="16" borderId="24" xfId="0" applyFont="1" applyFill="1" applyBorder="1" applyAlignment="1">
      <alignment horizontal="center" vertical="center" wrapText="1"/>
    </xf>
  </cellXfs>
  <cellStyles count="2">
    <cellStyle name="Hyperlink" xfId="1" builtinId="8"/>
    <cellStyle name="Standaard" xfId="0" builtinId="0"/>
  </cellStyles>
  <dxfs count="172">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FF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FFC00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
      <fill>
        <patternFill>
          <bgColor rgb="FF92D050"/>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D8EEC0"/>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png"/><Relationship Id="rId3" Type="http://schemas.openxmlformats.org/officeDocument/2006/relationships/image" Target="../media/image4.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 Type="http://schemas.openxmlformats.org/officeDocument/2006/relationships/image" Target="../media/image3.png"/><Relationship Id="rId16" Type="http://schemas.openxmlformats.org/officeDocument/2006/relationships/image" Target="../media/image17.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5" Type="http://schemas.openxmlformats.org/officeDocument/2006/relationships/image" Target="../media/image6.png"/><Relationship Id="rId15" Type="http://schemas.openxmlformats.org/officeDocument/2006/relationships/image" Target="../media/image16.png"/><Relationship Id="rId10" Type="http://schemas.openxmlformats.org/officeDocument/2006/relationships/image" Target="../media/image11.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280248</xdr:colOff>
      <xdr:row>0</xdr:row>
      <xdr:rowOff>105832</xdr:rowOff>
    </xdr:from>
    <xdr:to>
      <xdr:col>21</xdr:col>
      <xdr:colOff>390243</xdr:colOff>
      <xdr:row>0</xdr:row>
      <xdr:rowOff>690035</xdr:rowOff>
    </xdr:to>
    <xdr:pic>
      <xdr:nvPicPr>
        <xdr:cNvPr id="2" name="Afbeelding 1">
          <a:extLst>
            <a:ext uri="{FF2B5EF4-FFF2-40B4-BE49-F238E27FC236}">
              <a16:creationId xmlns:a16="http://schemas.microsoft.com/office/drawing/2014/main" id="{FC4B8FD8-D93C-4AEF-BE25-6C1C22550B41}"/>
            </a:ext>
          </a:extLst>
        </xdr:cNvPr>
        <xdr:cNvPicPr>
          <a:picLocks noChangeAspect="1"/>
        </xdr:cNvPicPr>
      </xdr:nvPicPr>
      <xdr:blipFill>
        <a:blip xmlns:r="http://schemas.openxmlformats.org/officeDocument/2006/relationships" r:embed="rId1"/>
        <a:stretch>
          <a:fillRect/>
        </a:stretch>
      </xdr:blipFill>
      <xdr:spPr>
        <a:xfrm>
          <a:off x="10715415" y="105832"/>
          <a:ext cx="2565329" cy="5842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22860</xdr:colOff>
      <xdr:row>0</xdr:row>
      <xdr:rowOff>0</xdr:rowOff>
    </xdr:from>
    <xdr:to>
      <xdr:col>12</xdr:col>
      <xdr:colOff>361456</xdr:colOff>
      <xdr:row>2</xdr:row>
      <xdr:rowOff>7623</xdr:rowOff>
    </xdr:to>
    <xdr:pic>
      <xdr:nvPicPr>
        <xdr:cNvPr id="3" name="Afbeelding 2">
          <a:extLst>
            <a:ext uri="{FF2B5EF4-FFF2-40B4-BE49-F238E27FC236}">
              <a16:creationId xmlns:a16="http://schemas.microsoft.com/office/drawing/2014/main" id="{15F07469-A61A-4075-821B-B75C85B7E4DD}"/>
            </a:ext>
          </a:extLst>
        </xdr:cNvPr>
        <xdr:cNvPicPr>
          <a:picLocks noChangeAspect="1"/>
        </xdr:cNvPicPr>
      </xdr:nvPicPr>
      <xdr:blipFill>
        <a:blip xmlns:r="http://schemas.openxmlformats.org/officeDocument/2006/relationships" r:embed="rId1"/>
        <a:stretch>
          <a:fillRect/>
        </a:stretch>
      </xdr:blipFill>
      <xdr:spPr>
        <a:xfrm>
          <a:off x="11498580" y="0"/>
          <a:ext cx="2548396" cy="6019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38100</xdr:colOff>
      <xdr:row>4</xdr:row>
      <xdr:rowOff>11430</xdr:rowOff>
    </xdr:from>
    <xdr:to>
      <xdr:col>1</xdr:col>
      <xdr:colOff>640080</xdr:colOff>
      <xdr:row>5</xdr:row>
      <xdr:rowOff>37610</xdr:rowOff>
    </xdr:to>
    <xdr:pic>
      <xdr:nvPicPr>
        <xdr:cNvPr id="36" name="Afbeelding 3">
          <a:extLst>
            <a:ext uri="{FF2B5EF4-FFF2-40B4-BE49-F238E27FC236}">
              <a16:creationId xmlns:a16="http://schemas.microsoft.com/office/drawing/2014/main" id="{54F3A856-EC4B-4767-8440-7AFDCC8C2E4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47700" y="2449830"/>
          <a:ext cx="601980" cy="5976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5</xdr:row>
      <xdr:rowOff>38100</xdr:rowOff>
    </xdr:from>
    <xdr:to>
      <xdr:col>1</xdr:col>
      <xdr:colOff>647700</xdr:colOff>
      <xdr:row>6</xdr:row>
      <xdr:rowOff>15240</xdr:rowOff>
    </xdr:to>
    <xdr:pic>
      <xdr:nvPicPr>
        <xdr:cNvPr id="37" name="Afbeelding 4">
          <a:extLst>
            <a:ext uri="{FF2B5EF4-FFF2-40B4-BE49-F238E27FC236}">
              <a16:creationId xmlns:a16="http://schemas.microsoft.com/office/drawing/2014/main" id="{3AEE59C3-C1A1-4EB8-8535-0B97365453C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5320" y="3108960"/>
          <a:ext cx="601980" cy="609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34924</xdr:colOff>
      <xdr:row>6</xdr:row>
      <xdr:rowOff>22860</xdr:rowOff>
    </xdr:from>
    <xdr:to>
      <xdr:col>1</xdr:col>
      <xdr:colOff>670559</xdr:colOff>
      <xdr:row>6</xdr:row>
      <xdr:rowOff>609600</xdr:rowOff>
    </xdr:to>
    <xdr:pic>
      <xdr:nvPicPr>
        <xdr:cNvPr id="38" name="Afbeelding 5">
          <a:extLst>
            <a:ext uri="{FF2B5EF4-FFF2-40B4-BE49-F238E27FC236}">
              <a16:creationId xmlns:a16="http://schemas.microsoft.com/office/drawing/2014/main" id="{DE373D3B-2FC4-4232-9F23-8F43FDE4F48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4524" y="3726180"/>
          <a:ext cx="635635" cy="5867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39335</xdr:colOff>
      <xdr:row>7</xdr:row>
      <xdr:rowOff>30480</xdr:rowOff>
    </xdr:from>
    <xdr:to>
      <xdr:col>1</xdr:col>
      <xdr:colOff>665410</xdr:colOff>
      <xdr:row>7</xdr:row>
      <xdr:rowOff>609600</xdr:rowOff>
    </xdr:to>
    <xdr:pic>
      <xdr:nvPicPr>
        <xdr:cNvPr id="39" name="Afbeelding 6">
          <a:extLst>
            <a:ext uri="{FF2B5EF4-FFF2-40B4-BE49-F238E27FC236}">
              <a16:creationId xmlns:a16="http://schemas.microsoft.com/office/drawing/2014/main" id="{CAF9A91F-4370-4351-AE0D-52E1BD144F5A}"/>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648935" y="4366260"/>
          <a:ext cx="626075"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624840</xdr:rowOff>
    </xdr:from>
    <xdr:to>
      <xdr:col>1</xdr:col>
      <xdr:colOff>662940</xdr:colOff>
      <xdr:row>8</xdr:row>
      <xdr:rowOff>624840</xdr:rowOff>
    </xdr:to>
    <xdr:pic>
      <xdr:nvPicPr>
        <xdr:cNvPr id="40" name="Afbeelding 7">
          <a:extLst>
            <a:ext uri="{FF2B5EF4-FFF2-40B4-BE49-F238E27FC236}">
              <a16:creationId xmlns:a16="http://schemas.microsoft.com/office/drawing/2014/main" id="{75663D70-AA58-488C-911E-A9BE74E717CC}"/>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640080" y="4168140"/>
          <a:ext cx="632460"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9</xdr:row>
      <xdr:rowOff>38100</xdr:rowOff>
    </xdr:from>
    <xdr:to>
      <xdr:col>1</xdr:col>
      <xdr:colOff>657199</xdr:colOff>
      <xdr:row>9</xdr:row>
      <xdr:rowOff>617220</xdr:rowOff>
    </xdr:to>
    <xdr:pic>
      <xdr:nvPicPr>
        <xdr:cNvPr id="41" name="Afbeelding 11">
          <a:extLst>
            <a:ext uri="{FF2B5EF4-FFF2-40B4-BE49-F238E27FC236}">
              <a16:creationId xmlns:a16="http://schemas.microsoft.com/office/drawing/2014/main" id="{9E5590BE-E00B-4EED-ACA9-50814C78C22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640080" y="5638800"/>
          <a:ext cx="626719" cy="579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33715</xdr:colOff>
      <xdr:row>10</xdr:row>
      <xdr:rowOff>14572</xdr:rowOff>
    </xdr:from>
    <xdr:to>
      <xdr:col>1</xdr:col>
      <xdr:colOff>685800</xdr:colOff>
      <xdr:row>10</xdr:row>
      <xdr:rowOff>609600</xdr:rowOff>
    </xdr:to>
    <xdr:pic>
      <xdr:nvPicPr>
        <xdr:cNvPr id="42" name="Afbeelding 12">
          <a:extLst>
            <a:ext uri="{FF2B5EF4-FFF2-40B4-BE49-F238E27FC236}">
              <a16:creationId xmlns:a16="http://schemas.microsoft.com/office/drawing/2014/main" id="{BCE3F8DE-AD1B-4CD4-BBFA-926E051A1C68}"/>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643315" y="5455252"/>
          <a:ext cx="652085" cy="5950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13</xdr:row>
      <xdr:rowOff>7620</xdr:rowOff>
    </xdr:from>
    <xdr:to>
      <xdr:col>1</xdr:col>
      <xdr:colOff>662940</xdr:colOff>
      <xdr:row>14</xdr:row>
      <xdr:rowOff>0</xdr:rowOff>
    </xdr:to>
    <xdr:pic>
      <xdr:nvPicPr>
        <xdr:cNvPr id="43" name="Afbeelding 15">
          <a:extLst>
            <a:ext uri="{FF2B5EF4-FFF2-40B4-BE49-F238E27FC236}">
              <a16:creationId xmlns:a16="http://schemas.microsoft.com/office/drawing/2014/main" id="{16BAB915-ABC5-4763-BC09-BF7DED1DDB07}"/>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647700" y="7589520"/>
          <a:ext cx="624840"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45720</xdr:colOff>
      <xdr:row>14</xdr:row>
      <xdr:rowOff>6690</xdr:rowOff>
    </xdr:from>
    <xdr:to>
      <xdr:col>1</xdr:col>
      <xdr:colOff>655320</xdr:colOff>
      <xdr:row>15</xdr:row>
      <xdr:rowOff>7619</xdr:rowOff>
    </xdr:to>
    <xdr:pic>
      <xdr:nvPicPr>
        <xdr:cNvPr id="44" name="Afbeelding 16">
          <a:extLst>
            <a:ext uri="{FF2B5EF4-FFF2-40B4-BE49-F238E27FC236}">
              <a16:creationId xmlns:a16="http://schemas.microsoft.com/office/drawing/2014/main" id="{B77595AF-B917-4A2D-90CB-650869F1F5E1}"/>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655320" y="8160090"/>
          <a:ext cx="609600" cy="572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38802</xdr:colOff>
      <xdr:row>15</xdr:row>
      <xdr:rowOff>0</xdr:rowOff>
    </xdr:from>
    <xdr:to>
      <xdr:col>1</xdr:col>
      <xdr:colOff>662940</xdr:colOff>
      <xdr:row>16</xdr:row>
      <xdr:rowOff>0</xdr:rowOff>
    </xdr:to>
    <xdr:pic>
      <xdr:nvPicPr>
        <xdr:cNvPr id="45" name="Afbeelding 17">
          <a:extLst>
            <a:ext uri="{FF2B5EF4-FFF2-40B4-BE49-F238E27FC236}">
              <a16:creationId xmlns:a16="http://schemas.microsoft.com/office/drawing/2014/main" id="{D6862144-911C-449C-82C8-57454E72D5E3}"/>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648402" y="9395460"/>
          <a:ext cx="624138" cy="6324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34783</xdr:colOff>
      <xdr:row>15</xdr:row>
      <xdr:rowOff>601980</xdr:rowOff>
    </xdr:from>
    <xdr:to>
      <xdr:col>1</xdr:col>
      <xdr:colOff>670560</xdr:colOff>
      <xdr:row>17</xdr:row>
      <xdr:rowOff>38892</xdr:rowOff>
    </xdr:to>
    <xdr:pic>
      <xdr:nvPicPr>
        <xdr:cNvPr id="46" name="Afbeelding 18">
          <a:extLst>
            <a:ext uri="{FF2B5EF4-FFF2-40B4-BE49-F238E27FC236}">
              <a16:creationId xmlns:a16="http://schemas.microsoft.com/office/drawing/2014/main" id="{7B3395F0-DEA0-430D-A781-214CBAF0C59B}"/>
            </a:ext>
          </a:extLst>
        </xdr:cNvPr>
        <xdr:cNvPicPr>
          <a:picLocks noChangeAspect="1" noChangeArrowheads="1"/>
        </xdr:cNvPicPr>
      </xdr:nvPicPr>
      <xdr:blipFill>
        <a:blip xmlns:r="http://schemas.openxmlformats.org/officeDocument/2006/relationships" r:embed="rId11" cstate="print">
          <a:extLst>
            <a:ext uri="{28A0092B-C50C-407E-A947-70E740481C1C}">
              <a14:useLocalDpi xmlns:a14="http://schemas.microsoft.com/office/drawing/2010/main" val="0"/>
            </a:ext>
          </a:extLst>
        </a:blip>
        <a:srcRect/>
        <a:stretch>
          <a:fillRect/>
        </a:stretch>
      </xdr:blipFill>
      <xdr:spPr bwMode="auto">
        <a:xfrm>
          <a:off x="644383" y="9997440"/>
          <a:ext cx="635777" cy="7018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38100</xdr:colOff>
      <xdr:row>17</xdr:row>
      <xdr:rowOff>21316</xdr:rowOff>
    </xdr:from>
    <xdr:to>
      <xdr:col>1</xdr:col>
      <xdr:colOff>655320</xdr:colOff>
      <xdr:row>18</xdr:row>
      <xdr:rowOff>37327</xdr:rowOff>
    </xdr:to>
    <xdr:pic>
      <xdr:nvPicPr>
        <xdr:cNvPr id="47" name="Afbeelding 19">
          <a:extLst>
            <a:ext uri="{FF2B5EF4-FFF2-40B4-BE49-F238E27FC236}">
              <a16:creationId xmlns:a16="http://schemas.microsoft.com/office/drawing/2014/main" id="{BF12975F-EE52-4FC0-942C-C0FDA79B35A9}"/>
            </a:ext>
          </a:extLst>
        </xdr:cNvPr>
        <xdr:cNvPicPr>
          <a:picLocks noChangeAspect="1" noChangeArrowheads="1"/>
        </xdr:cNvPicPr>
      </xdr:nvPicPr>
      <xdr:blipFill>
        <a:blip xmlns:r="http://schemas.openxmlformats.org/officeDocument/2006/relationships" r:embed="rId12" cstate="print">
          <a:extLst>
            <a:ext uri="{28A0092B-C50C-407E-A947-70E740481C1C}">
              <a14:useLocalDpi xmlns:a14="http://schemas.microsoft.com/office/drawing/2010/main" val="0"/>
            </a:ext>
          </a:extLst>
        </a:blip>
        <a:srcRect/>
        <a:stretch>
          <a:fillRect/>
        </a:stretch>
      </xdr:blipFill>
      <xdr:spPr bwMode="auto">
        <a:xfrm>
          <a:off x="647700" y="9889216"/>
          <a:ext cx="617220" cy="6484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45720</xdr:rowOff>
    </xdr:from>
    <xdr:to>
      <xdr:col>1</xdr:col>
      <xdr:colOff>650276</xdr:colOff>
      <xdr:row>18</xdr:row>
      <xdr:rowOff>609600</xdr:rowOff>
    </xdr:to>
    <xdr:pic>
      <xdr:nvPicPr>
        <xdr:cNvPr id="48" name="Afbeelding 20">
          <a:extLst>
            <a:ext uri="{FF2B5EF4-FFF2-40B4-BE49-F238E27FC236}">
              <a16:creationId xmlns:a16="http://schemas.microsoft.com/office/drawing/2014/main" id="{84AAA22F-A3D7-4162-8DBE-1BD350DC6D76}"/>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632460" y="11338560"/>
          <a:ext cx="627416" cy="5638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18</xdr:row>
      <xdr:rowOff>590349</xdr:rowOff>
    </xdr:from>
    <xdr:to>
      <xdr:col>1</xdr:col>
      <xdr:colOff>640080</xdr:colOff>
      <xdr:row>20</xdr:row>
      <xdr:rowOff>7620</xdr:rowOff>
    </xdr:to>
    <xdr:pic>
      <xdr:nvPicPr>
        <xdr:cNvPr id="49" name="Afbeelding 21">
          <a:extLst>
            <a:ext uri="{FF2B5EF4-FFF2-40B4-BE49-F238E27FC236}">
              <a16:creationId xmlns:a16="http://schemas.microsoft.com/office/drawing/2014/main" id="{AE06627A-B9E0-4ABA-9A9D-B8AB53B5A83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632460" y="11090709"/>
          <a:ext cx="617220" cy="6821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9070</xdr:colOff>
      <xdr:row>20</xdr:row>
      <xdr:rowOff>16144</xdr:rowOff>
    </xdr:from>
    <xdr:to>
      <xdr:col>1</xdr:col>
      <xdr:colOff>655320</xdr:colOff>
      <xdr:row>21</xdr:row>
      <xdr:rowOff>30479</xdr:rowOff>
    </xdr:to>
    <xdr:pic>
      <xdr:nvPicPr>
        <xdr:cNvPr id="50" name="Afbeelding 22">
          <a:extLst>
            <a:ext uri="{FF2B5EF4-FFF2-40B4-BE49-F238E27FC236}">
              <a16:creationId xmlns:a16="http://schemas.microsoft.com/office/drawing/2014/main" id="{56113AEE-6BAA-4A37-A1A2-D318492F9797}"/>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618670" y="11781424"/>
          <a:ext cx="646250" cy="722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45720</xdr:colOff>
      <xdr:row>11</xdr:row>
      <xdr:rowOff>7620</xdr:rowOff>
    </xdr:from>
    <xdr:to>
      <xdr:col>1</xdr:col>
      <xdr:colOff>640080</xdr:colOff>
      <xdr:row>11</xdr:row>
      <xdr:rowOff>617220</xdr:rowOff>
    </xdr:to>
    <xdr:pic>
      <xdr:nvPicPr>
        <xdr:cNvPr id="51" name="Afbeelding 50">
          <a:extLst>
            <a:ext uri="{FF2B5EF4-FFF2-40B4-BE49-F238E27FC236}">
              <a16:creationId xmlns:a16="http://schemas.microsoft.com/office/drawing/2014/main" id="{1EA93EAC-8593-4174-93C1-79C66848BBCD}"/>
            </a:ext>
          </a:extLst>
        </xdr:cNvPr>
        <xdr:cNvPicPr/>
      </xdr:nvPicPr>
      <xdr:blipFill>
        <a:blip xmlns:r="http://schemas.openxmlformats.org/officeDocument/2006/relationships" r:embed="rId16" cstate="print">
          <a:extLst>
            <a:ext uri="{28A0092B-C50C-407E-A947-70E740481C1C}">
              <a14:useLocalDpi xmlns:a14="http://schemas.microsoft.com/office/drawing/2010/main"/>
            </a:ext>
          </a:extLst>
        </a:blip>
        <a:stretch>
          <a:fillRect/>
        </a:stretch>
      </xdr:blipFill>
      <xdr:spPr>
        <a:xfrm>
          <a:off x="655320" y="6873240"/>
          <a:ext cx="594360" cy="609600"/>
        </a:xfrm>
        <a:prstGeom prst="rect">
          <a:avLst/>
        </a:prstGeom>
      </xdr:spPr>
    </xdr:pic>
    <xdr:clientData/>
  </xdr:twoCellAnchor>
  <xdr:twoCellAnchor editAs="oneCell">
    <xdr:from>
      <xdr:col>1</xdr:col>
      <xdr:colOff>45720</xdr:colOff>
      <xdr:row>12</xdr:row>
      <xdr:rowOff>7620</xdr:rowOff>
    </xdr:from>
    <xdr:to>
      <xdr:col>1</xdr:col>
      <xdr:colOff>647700</xdr:colOff>
      <xdr:row>13</xdr:row>
      <xdr:rowOff>0</xdr:rowOff>
    </xdr:to>
    <xdr:pic>
      <xdr:nvPicPr>
        <xdr:cNvPr id="52" name="Afbeelding 51">
          <a:extLst>
            <a:ext uri="{FF2B5EF4-FFF2-40B4-BE49-F238E27FC236}">
              <a16:creationId xmlns:a16="http://schemas.microsoft.com/office/drawing/2014/main" id="{ADC2B4E9-CECB-4DDC-9875-62E2F6532D84}"/>
            </a:ext>
          </a:extLst>
        </xdr:cNvPr>
        <xdr:cNvPicPr/>
      </xdr:nvPicPr>
      <xdr:blipFill>
        <a:blip xmlns:r="http://schemas.openxmlformats.org/officeDocument/2006/relationships" r:embed="rId17" cstate="print">
          <a:extLst>
            <a:ext uri="{28A0092B-C50C-407E-A947-70E740481C1C}">
              <a14:useLocalDpi xmlns:a14="http://schemas.microsoft.com/office/drawing/2010/main"/>
            </a:ext>
          </a:extLst>
        </a:blip>
        <a:stretch>
          <a:fillRect/>
        </a:stretch>
      </xdr:blipFill>
      <xdr:spPr>
        <a:xfrm>
          <a:off x="655320" y="6537960"/>
          <a:ext cx="601980" cy="624840"/>
        </a:xfrm>
        <a:prstGeom prst="rect">
          <a:avLst/>
        </a:prstGeom>
      </xdr:spPr>
    </xdr:pic>
    <xdr:clientData/>
  </xdr:twoCellAnchor>
  <xdr:twoCellAnchor editAs="oneCell">
    <xdr:from>
      <xdr:col>6</xdr:col>
      <xdr:colOff>32385</xdr:colOff>
      <xdr:row>0</xdr:row>
      <xdr:rowOff>104776</xdr:rowOff>
    </xdr:from>
    <xdr:to>
      <xdr:col>8</xdr:col>
      <xdr:colOff>550545</xdr:colOff>
      <xdr:row>2</xdr:row>
      <xdr:rowOff>91876</xdr:rowOff>
    </xdr:to>
    <xdr:pic>
      <xdr:nvPicPr>
        <xdr:cNvPr id="2" name="Afbeelding 1">
          <a:extLst>
            <a:ext uri="{FF2B5EF4-FFF2-40B4-BE49-F238E27FC236}">
              <a16:creationId xmlns:a16="http://schemas.microsoft.com/office/drawing/2014/main" id="{A5442166-4D62-4FC4-B172-4C00BFD36966}"/>
            </a:ext>
          </a:extLst>
        </xdr:cNvPr>
        <xdr:cNvPicPr>
          <a:picLocks noChangeAspect="1"/>
        </xdr:cNvPicPr>
      </xdr:nvPicPr>
      <xdr:blipFill>
        <a:blip xmlns:r="http://schemas.openxmlformats.org/officeDocument/2006/relationships" r:embed="rId18"/>
        <a:stretch>
          <a:fillRect/>
        </a:stretch>
      </xdr:blipFill>
      <xdr:spPr>
        <a:xfrm>
          <a:off x="6899910" y="104776"/>
          <a:ext cx="1994535" cy="46716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0</xdr:colOff>
      <xdr:row>0</xdr:row>
      <xdr:rowOff>38100</xdr:rowOff>
    </xdr:from>
    <xdr:to>
      <xdr:col>7</xdr:col>
      <xdr:colOff>323356</xdr:colOff>
      <xdr:row>2</xdr:row>
      <xdr:rowOff>49083</xdr:rowOff>
    </xdr:to>
    <xdr:pic>
      <xdr:nvPicPr>
        <xdr:cNvPr id="2" name="Afbeelding 1">
          <a:extLst>
            <a:ext uri="{FF2B5EF4-FFF2-40B4-BE49-F238E27FC236}">
              <a16:creationId xmlns:a16="http://schemas.microsoft.com/office/drawing/2014/main" id="{831AFA85-A31C-4B76-8AB7-83D03A6DEF89}"/>
            </a:ext>
          </a:extLst>
        </xdr:cNvPr>
        <xdr:cNvPicPr>
          <a:picLocks noChangeAspect="1"/>
        </xdr:cNvPicPr>
      </xdr:nvPicPr>
      <xdr:blipFill>
        <a:blip xmlns:r="http://schemas.openxmlformats.org/officeDocument/2006/relationships" r:embed="rId1"/>
        <a:stretch>
          <a:fillRect/>
        </a:stretch>
      </xdr:blipFill>
      <xdr:spPr>
        <a:xfrm>
          <a:off x="11612880" y="38100"/>
          <a:ext cx="2304556" cy="5443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dgs.be/en/sdgs/8-decent-work-and-economic-growth" TargetMode="External"/><Relationship Id="rId13" Type="http://schemas.openxmlformats.org/officeDocument/2006/relationships/hyperlink" Target="https://www.sdgs.be/en/sdgs/13-climate-action" TargetMode="External"/><Relationship Id="rId18" Type="http://schemas.openxmlformats.org/officeDocument/2006/relationships/printerSettings" Target="../printerSettings/printerSettings2.bin"/><Relationship Id="rId3" Type="http://schemas.openxmlformats.org/officeDocument/2006/relationships/hyperlink" Target="https://www.sdgs.be/en/sdgs/3-good-health-and-well-being" TargetMode="External"/><Relationship Id="rId7" Type="http://schemas.openxmlformats.org/officeDocument/2006/relationships/hyperlink" Target="https://www.sdgs.be/en/sdgs/7-affordable-and-clean-energy" TargetMode="External"/><Relationship Id="rId12" Type="http://schemas.openxmlformats.org/officeDocument/2006/relationships/hyperlink" Target="https://www.sdgs.be/en/sdgs/12-responsible-consumption-and-production" TargetMode="External"/><Relationship Id="rId17" Type="http://schemas.openxmlformats.org/officeDocument/2006/relationships/hyperlink" Target="https://www.sdgs.be/en/sdgs/17-partnerships-goals" TargetMode="External"/><Relationship Id="rId2" Type="http://schemas.openxmlformats.org/officeDocument/2006/relationships/hyperlink" Target="https://www.sdgs.be/en/sdgs/2-zero-hunger" TargetMode="External"/><Relationship Id="rId16" Type="http://schemas.openxmlformats.org/officeDocument/2006/relationships/hyperlink" Target="https://www.sdgs.be/en/sdgs/16-peace-justice-and-strong-institutions" TargetMode="External"/><Relationship Id="rId1" Type="http://schemas.openxmlformats.org/officeDocument/2006/relationships/hyperlink" Target="https://www.sdgs.be/en/sdgs/1-no-poverty" TargetMode="External"/><Relationship Id="rId6" Type="http://schemas.openxmlformats.org/officeDocument/2006/relationships/hyperlink" Target="https://www.sdgs.be/en/sdgs/6-clean-water-and-sanitation" TargetMode="External"/><Relationship Id="rId11" Type="http://schemas.openxmlformats.org/officeDocument/2006/relationships/hyperlink" Target="https://www.sdgs.be/en/sdgs/11-sustainable-cities-and-communities" TargetMode="External"/><Relationship Id="rId5" Type="http://schemas.openxmlformats.org/officeDocument/2006/relationships/hyperlink" Target="https://www.sdgs.be/en/sdgs/5-gender-equality" TargetMode="External"/><Relationship Id="rId15" Type="http://schemas.openxmlformats.org/officeDocument/2006/relationships/hyperlink" Target="https://www.sdgs.be/en/sdgs/15-life-land" TargetMode="External"/><Relationship Id="rId10" Type="http://schemas.openxmlformats.org/officeDocument/2006/relationships/hyperlink" Target="https://www.sdgs.be/en/sdgs/10-reduced-inequalities" TargetMode="External"/><Relationship Id="rId19" Type="http://schemas.openxmlformats.org/officeDocument/2006/relationships/drawing" Target="../drawings/drawing2.xml"/><Relationship Id="rId4" Type="http://schemas.openxmlformats.org/officeDocument/2006/relationships/hyperlink" Target="https://www.sdgs.be/en/sdgs/4-quality-education" TargetMode="External"/><Relationship Id="rId9" Type="http://schemas.openxmlformats.org/officeDocument/2006/relationships/hyperlink" Target="https://www.sdgs.be/en/sdgs/9-industry-innovation-and-infrastructure" TargetMode="External"/><Relationship Id="rId14" Type="http://schemas.openxmlformats.org/officeDocument/2006/relationships/hyperlink" Target="https://www.sdgs.be/en/sdgs/14-life-below-water"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sdgs.be/en/sdgs/8-decent-work-and-economic-growth" TargetMode="External"/><Relationship Id="rId13" Type="http://schemas.openxmlformats.org/officeDocument/2006/relationships/hyperlink" Target="https://www.sdgs.be/en/sdgs/13-climate-action" TargetMode="External"/><Relationship Id="rId18" Type="http://schemas.openxmlformats.org/officeDocument/2006/relationships/printerSettings" Target="../printerSettings/printerSettings4.bin"/><Relationship Id="rId3" Type="http://schemas.openxmlformats.org/officeDocument/2006/relationships/hyperlink" Target="https://www.sdgs.be/en/sdgs/3-good-health-and-well-being" TargetMode="External"/><Relationship Id="rId7" Type="http://schemas.openxmlformats.org/officeDocument/2006/relationships/hyperlink" Target="https://www.sdgs.be/en/sdgs/7-affordable-and-clean-energy" TargetMode="External"/><Relationship Id="rId12" Type="http://schemas.openxmlformats.org/officeDocument/2006/relationships/hyperlink" Target="https://www.sdgs.be/en/sdgs/12-responsible-consumption-and-production" TargetMode="External"/><Relationship Id="rId17" Type="http://schemas.openxmlformats.org/officeDocument/2006/relationships/hyperlink" Target="https://www.sdgs.be/en/sdgs/17-partnerships-goals" TargetMode="External"/><Relationship Id="rId2" Type="http://schemas.openxmlformats.org/officeDocument/2006/relationships/hyperlink" Target="https://www.sdgs.be/en/sdgs/2-zero-hunger" TargetMode="External"/><Relationship Id="rId16" Type="http://schemas.openxmlformats.org/officeDocument/2006/relationships/hyperlink" Target="https://www.sdgs.be/en/sdgs/16-peace-justice-and-strong-institutions" TargetMode="External"/><Relationship Id="rId1" Type="http://schemas.openxmlformats.org/officeDocument/2006/relationships/hyperlink" Target="https://www.sdgs.be/en/sdgs/1-no-poverty" TargetMode="External"/><Relationship Id="rId6" Type="http://schemas.openxmlformats.org/officeDocument/2006/relationships/hyperlink" Target="https://www.sdgs.be/en/sdgs/6-clean-water-and-sanitation" TargetMode="External"/><Relationship Id="rId11" Type="http://schemas.openxmlformats.org/officeDocument/2006/relationships/hyperlink" Target="https://www.sdgs.be/en/sdgs/11-sustainable-cities-and-communities" TargetMode="External"/><Relationship Id="rId5" Type="http://schemas.openxmlformats.org/officeDocument/2006/relationships/hyperlink" Target="https://www.sdgs.be/en/sdgs/5-gender-equality" TargetMode="External"/><Relationship Id="rId15" Type="http://schemas.openxmlformats.org/officeDocument/2006/relationships/hyperlink" Target="https://www.sdgs.be/en/sdgs/15-life-land" TargetMode="External"/><Relationship Id="rId10" Type="http://schemas.openxmlformats.org/officeDocument/2006/relationships/hyperlink" Target="https://www.sdgs.be/en/sdgs/10-reduced-inequalities" TargetMode="External"/><Relationship Id="rId19" Type="http://schemas.openxmlformats.org/officeDocument/2006/relationships/drawing" Target="../drawings/drawing4.xml"/><Relationship Id="rId4" Type="http://schemas.openxmlformats.org/officeDocument/2006/relationships/hyperlink" Target="https://www.sdgs.be/en/sdgs/4-quality-education" TargetMode="External"/><Relationship Id="rId9" Type="http://schemas.openxmlformats.org/officeDocument/2006/relationships/hyperlink" Target="https://www.sdgs.be/en/sdgs/9-industry-innovation-and-infrastructure" TargetMode="External"/><Relationship Id="rId14" Type="http://schemas.openxmlformats.org/officeDocument/2006/relationships/hyperlink" Target="https://www.sdgs.be/en/sdgs/14-life-below-wa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43"/>
  <sheetViews>
    <sheetView zoomScale="90" zoomScaleNormal="90" workbookViewId="0">
      <selection activeCell="U34" sqref="U34"/>
    </sheetView>
  </sheetViews>
  <sheetFormatPr defaultRowHeight="13.2" x14ac:dyDescent="0.25"/>
  <cols>
    <col min="1" max="1" width="4.6640625" customWidth="1"/>
  </cols>
  <sheetData>
    <row r="1" spans="1:22" ht="62.25" customHeight="1" thickBot="1" x14ac:dyDescent="0.3">
      <c r="A1" s="195" t="s">
        <v>335</v>
      </c>
      <c r="B1" s="196"/>
      <c r="C1" s="196"/>
      <c r="D1" s="196"/>
      <c r="E1" s="196"/>
      <c r="F1" s="196"/>
      <c r="G1" s="196"/>
      <c r="H1" s="196"/>
      <c r="I1" s="196"/>
      <c r="J1" s="196"/>
      <c r="K1" s="196"/>
      <c r="L1" s="196"/>
      <c r="M1" s="196"/>
      <c r="N1" s="196"/>
      <c r="O1" s="196"/>
      <c r="P1" s="196"/>
      <c r="Q1" s="196"/>
      <c r="R1" s="196"/>
      <c r="S1" s="196"/>
      <c r="T1" s="196"/>
      <c r="U1" s="196"/>
      <c r="V1" s="197"/>
    </row>
    <row r="2" spans="1:22" ht="24.75" customHeight="1" x14ac:dyDescent="0.25">
      <c r="A2" s="33" t="s">
        <v>347</v>
      </c>
      <c r="B2" s="34"/>
      <c r="C2" s="34"/>
      <c r="D2" s="34"/>
      <c r="E2" s="34"/>
      <c r="F2" s="34"/>
      <c r="G2" s="34"/>
      <c r="H2" s="34"/>
      <c r="I2" s="34"/>
      <c r="J2" s="34"/>
      <c r="K2" s="34"/>
      <c r="L2" s="34"/>
      <c r="M2" s="34"/>
      <c r="N2" s="34"/>
      <c r="O2" s="34"/>
      <c r="P2" s="34"/>
      <c r="Q2" s="34"/>
      <c r="R2" s="34"/>
      <c r="S2" s="34"/>
      <c r="T2" s="34"/>
      <c r="U2" s="34"/>
      <c r="V2" s="35"/>
    </row>
    <row r="3" spans="1:22" x14ac:dyDescent="0.25">
      <c r="A3" s="36"/>
      <c r="V3" s="37"/>
    </row>
    <row r="4" spans="1:22" ht="20.100000000000001" customHeight="1" x14ac:dyDescent="0.25">
      <c r="A4" s="38" t="s">
        <v>287</v>
      </c>
      <c r="V4" s="37"/>
    </row>
    <row r="5" spans="1:22" ht="20.100000000000001" customHeight="1" x14ac:dyDescent="0.25">
      <c r="A5" s="39">
        <v>1</v>
      </c>
      <c r="B5" s="40" t="s">
        <v>351</v>
      </c>
      <c r="C5" s="40"/>
      <c r="D5" s="40"/>
      <c r="E5" s="40"/>
      <c r="F5" s="40"/>
      <c r="G5" s="40"/>
      <c r="H5" s="40"/>
      <c r="I5" s="40"/>
      <c r="J5" s="40"/>
      <c r="K5" s="40"/>
      <c r="V5" s="37"/>
    </row>
    <row r="6" spans="1:22" ht="20.100000000000001" customHeight="1" x14ac:dyDescent="0.25">
      <c r="A6" s="39"/>
      <c r="B6" s="40" t="s">
        <v>202</v>
      </c>
      <c r="C6" s="40"/>
      <c r="D6" s="40"/>
      <c r="E6" s="40"/>
      <c r="F6" s="40"/>
      <c r="G6" s="40"/>
      <c r="H6" s="40"/>
      <c r="I6" s="40"/>
      <c r="J6" s="40"/>
      <c r="K6" s="40"/>
      <c r="V6" s="37"/>
    </row>
    <row r="7" spans="1:22" ht="20.100000000000001" customHeight="1" x14ac:dyDescent="0.25">
      <c r="A7" s="39">
        <v>2</v>
      </c>
      <c r="B7" s="40" t="s">
        <v>203</v>
      </c>
      <c r="C7" s="40"/>
      <c r="D7" s="40"/>
      <c r="E7" s="40"/>
      <c r="F7" s="40"/>
      <c r="G7" s="40"/>
      <c r="H7" s="40"/>
      <c r="I7" s="40"/>
      <c r="J7" s="40"/>
      <c r="K7" s="40"/>
      <c r="V7" s="37"/>
    </row>
    <row r="8" spans="1:22" ht="20.100000000000001" customHeight="1" x14ac:dyDescent="0.25">
      <c r="A8" s="39">
        <v>3</v>
      </c>
      <c r="B8" s="40" t="s">
        <v>180</v>
      </c>
      <c r="C8" s="40"/>
      <c r="D8" s="40"/>
      <c r="E8" s="40"/>
      <c r="F8" s="40"/>
      <c r="G8" s="40"/>
      <c r="H8" s="40"/>
      <c r="I8" s="40"/>
      <c r="J8" s="40"/>
      <c r="K8" s="40"/>
      <c r="V8" s="37"/>
    </row>
    <row r="9" spans="1:22" ht="20.100000000000001" customHeight="1" x14ac:dyDescent="0.25">
      <c r="A9" s="39">
        <v>4</v>
      </c>
      <c r="B9" s="40" t="s">
        <v>182</v>
      </c>
      <c r="C9" s="40"/>
      <c r="D9" s="40"/>
      <c r="E9" s="40"/>
      <c r="F9" s="40"/>
      <c r="G9" s="40"/>
      <c r="H9" s="40"/>
      <c r="I9" s="40"/>
      <c r="J9" s="40"/>
      <c r="K9" s="40"/>
      <c r="V9" s="37"/>
    </row>
    <row r="10" spans="1:22" ht="20.100000000000001" customHeight="1" x14ac:dyDescent="0.25">
      <c r="A10" s="39">
        <v>5</v>
      </c>
      <c r="B10" s="40" t="s">
        <v>204</v>
      </c>
      <c r="C10" s="40"/>
      <c r="D10" s="40"/>
      <c r="E10" s="40"/>
      <c r="F10" s="40"/>
      <c r="G10" s="40"/>
      <c r="H10" s="40"/>
      <c r="I10" s="40"/>
      <c r="J10" s="40"/>
      <c r="K10" s="40"/>
      <c r="V10" s="37"/>
    </row>
    <row r="11" spans="1:22" ht="20.100000000000001" customHeight="1" x14ac:dyDescent="0.25">
      <c r="A11" s="39">
        <v>6</v>
      </c>
      <c r="B11" s="40" t="s">
        <v>205</v>
      </c>
      <c r="C11" s="40"/>
      <c r="D11" s="40"/>
      <c r="E11" s="40"/>
      <c r="F11" s="40"/>
      <c r="G11" s="40"/>
      <c r="H11" s="40"/>
      <c r="I11" s="40"/>
      <c r="J11" s="40"/>
      <c r="K11" s="40"/>
      <c r="V11" s="37"/>
    </row>
    <row r="12" spans="1:22" ht="20.100000000000001" customHeight="1" x14ac:dyDescent="0.25">
      <c r="A12" s="39">
        <v>7</v>
      </c>
      <c r="B12" s="40" t="s">
        <v>206</v>
      </c>
      <c r="C12" s="40"/>
      <c r="D12" s="40"/>
      <c r="E12" s="40"/>
      <c r="F12" s="40"/>
      <c r="G12" s="40"/>
      <c r="H12" s="40"/>
      <c r="I12" s="40"/>
      <c r="J12" s="40"/>
      <c r="K12" s="40"/>
      <c r="V12" s="37"/>
    </row>
    <row r="13" spans="1:22" ht="20.100000000000001" customHeight="1" x14ac:dyDescent="0.25">
      <c r="A13" s="39">
        <v>8</v>
      </c>
      <c r="B13" s="40" t="s">
        <v>181</v>
      </c>
      <c r="C13" s="40"/>
      <c r="D13" s="40"/>
      <c r="E13" s="40"/>
      <c r="F13" s="40"/>
      <c r="G13" s="40"/>
      <c r="H13" s="40"/>
      <c r="I13" s="40"/>
      <c r="J13" s="40"/>
      <c r="K13" s="40"/>
      <c r="V13" s="37"/>
    </row>
    <row r="14" spans="1:22" ht="20.100000000000001" customHeight="1" x14ac:dyDescent="0.25">
      <c r="A14" s="36"/>
      <c r="V14" s="37"/>
    </row>
    <row r="15" spans="1:22" ht="20.100000000000001" customHeight="1" x14ac:dyDescent="0.25">
      <c r="A15" s="41" t="s">
        <v>348</v>
      </c>
      <c r="V15" s="37"/>
    </row>
    <row r="16" spans="1:22" ht="20.100000000000001" customHeight="1" x14ac:dyDescent="0.25">
      <c r="A16" s="39" t="s">
        <v>333</v>
      </c>
      <c r="B16" s="40"/>
      <c r="V16" s="37"/>
    </row>
    <row r="17" spans="1:22" ht="20.100000000000001" customHeight="1" x14ac:dyDescent="0.25">
      <c r="A17" s="39"/>
      <c r="B17" s="40"/>
      <c r="V17" s="37"/>
    </row>
    <row r="18" spans="1:22" ht="20.100000000000001" customHeight="1" x14ac:dyDescent="0.25">
      <c r="A18" s="41" t="s">
        <v>349</v>
      </c>
      <c r="V18" s="37"/>
    </row>
    <row r="19" spans="1:22" ht="20.100000000000001" customHeight="1" x14ac:dyDescent="0.25">
      <c r="A19" s="39"/>
      <c r="B19" s="40"/>
      <c r="V19" s="37"/>
    </row>
    <row r="20" spans="1:22" ht="20.100000000000001" customHeight="1" x14ac:dyDescent="0.45">
      <c r="A20" s="42" t="s">
        <v>352</v>
      </c>
      <c r="V20" s="37"/>
    </row>
    <row r="21" spans="1:22" ht="20.100000000000001" customHeight="1" x14ac:dyDescent="0.25">
      <c r="A21" s="39" t="s">
        <v>350</v>
      </c>
      <c r="B21" s="40"/>
      <c r="V21" s="37"/>
    </row>
    <row r="22" spans="1:22" ht="20.100000000000001" customHeight="1" x14ac:dyDescent="0.25">
      <c r="A22" s="39" t="s">
        <v>334</v>
      </c>
      <c r="V22" s="37"/>
    </row>
    <row r="23" spans="1:22" ht="20.100000000000001" customHeight="1" x14ac:dyDescent="0.25">
      <c r="A23" s="39" t="s">
        <v>207</v>
      </c>
      <c r="V23" s="37"/>
    </row>
    <row r="24" spans="1:22" ht="20.100000000000001" customHeight="1" x14ac:dyDescent="0.25">
      <c r="A24" s="36"/>
      <c r="V24" s="37"/>
    </row>
    <row r="25" spans="1:22" ht="20.100000000000001" customHeight="1" x14ac:dyDescent="0.25">
      <c r="A25" s="38" t="s">
        <v>286</v>
      </c>
      <c r="V25" s="37"/>
    </row>
    <row r="26" spans="1:22" ht="20.100000000000001" customHeight="1" x14ac:dyDescent="0.25">
      <c r="A26" s="43" t="s">
        <v>299</v>
      </c>
      <c r="V26" s="37"/>
    </row>
    <row r="27" spans="1:22" ht="20.100000000000001" customHeight="1" x14ac:dyDescent="0.25">
      <c r="A27" s="39">
        <v>1</v>
      </c>
      <c r="B27" s="40" t="s">
        <v>343</v>
      </c>
      <c r="V27" s="37"/>
    </row>
    <row r="28" spans="1:22" ht="20.100000000000001" customHeight="1" x14ac:dyDescent="0.25">
      <c r="A28" s="39">
        <v>2</v>
      </c>
      <c r="B28" s="40" t="s">
        <v>301</v>
      </c>
      <c r="V28" s="37"/>
    </row>
    <row r="29" spans="1:22" ht="20.100000000000001" customHeight="1" x14ac:dyDescent="0.25">
      <c r="A29" s="39">
        <v>3</v>
      </c>
      <c r="B29" s="40" t="s">
        <v>305</v>
      </c>
      <c r="V29" s="37"/>
    </row>
    <row r="30" spans="1:22" ht="20.100000000000001" customHeight="1" x14ac:dyDescent="0.25">
      <c r="A30" s="39">
        <v>4</v>
      </c>
      <c r="B30" s="40" t="s">
        <v>312</v>
      </c>
      <c r="V30" s="37"/>
    </row>
    <row r="31" spans="1:22" ht="20.100000000000001" customHeight="1" x14ac:dyDescent="0.25">
      <c r="A31" s="36"/>
      <c r="B31" s="40" t="s">
        <v>303</v>
      </c>
      <c r="V31" s="37"/>
    </row>
    <row r="32" spans="1:22" ht="20.100000000000001" customHeight="1" x14ac:dyDescent="0.25">
      <c r="A32" s="36"/>
      <c r="B32" s="40" t="s">
        <v>302</v>
      </c>
      <c r="V32" s="37"/>
    </row>
    <row r="33" spans="1:22" ht="20.100000000000001" customHeight="1" x14ac:dyDescent="0.25">
      <c r="A33" s="39">
        <v>5</v>
      </c>
      <c r="B33" s="40" t="s">
        <v>353</v>
      </c>
      <c r="V33" s="37"/>
    </row>
    <row r="34" spans="1:22" ht="20.100000000000001" customHeight="1" x14ac:dyDescent="0.25">
      <c r="A34" s="39">
        <v>6</v>
      </c>
      <c r="B34" s="40" t="s">
        <v>304</v>
      </c>
      <c r="V34" s="37"/>
    </row>
    <row r="35" spans="1:22" ht="20.100000000000001" customHeight="1" x14ac:dyDescent="0.25">
      <c r="A35" s="36"/>
      <c r="B35" s="40" t="s">
        <v>300</v>
      </c>
      <c r="V35" s="37"/>
    </row>
    <row r="36" spans="1:22" ht="20.100000000000001" customHeight="1" x14ac:dyDescent="0.25">
      <c r="A36" s="36"/>
      <c r="B36" s="40"/>
      <c r="V36" s="37"/>
    </row>
    <row r="37" spans="1:22" ht="20.100000000000001" customHeight="1" x14ac:dyDescent="0.25">
      <c r="A37" s="43" t="s">
        <v>289</v>
      </c>
      <c r="V37" s="37"/>
    </row>
    <row r="38" spans="1:22" ht="20.100000000000001" customHeight="1" x14ac:dyDescent="0.25">
      <c r="A38" s="39">
        <v>7</v>
      </c>
      <c r="B38" s="40" t="s">
        <v>313</v>
      </c>
      <c r="V38" s="37"/>
    </row>
    <row r="39" spans="1:22" ht="20.100000000000001" customHeight="1" x14ac:dyDescent="0.25">
      <c r="A39" s="36"/>
      <c r="V39" s="37"/>
    </row>
    <row r="40" spans="1:22" ht="20.100000000000001" customHeight="1" x14ac:dyDescent="0.25">
      <c r="A40" s="43" t="s">
        <v>290</v>
      </c>
      <c r="V40" s="37"/>
    </row>
    <row r="41" spans="1:22" ht="20.100000000000001" customHeight="1" x14ac:dyDescent="0.25">
      <c r="A41" s="39">
        <v>7</v>
      </c>
      <c r="B41" s="40" t="s">
        <v>314</v>
      </c>
      <c r="V41" s="37"/>
    </row>
    <row r="42" spans="1:22" ht="13.8" thickBot="1" x14ac:dyDescent="0.3">
      <c r="A42" s="44"/>
      <c r="B42" s="45"/>
      <c r="C42" s="45"/>
      <c r="D42" s="45"/>
      <c r="E42" s="45"/>
      <c r="F42" s="45"/>
      <c r="G42" s="45"/>
      <c r="H42" s="45"/>
      <c r="I42" s="45"/>
      <c r="J42" s="45"/>
      <c r="K42" s="45"/>
      <c r="L42" s="45"/>
      <c r="M42" s="45"/>
      <c r="N42" s="45"/>
      <c r="O42" s="45"/>
      <c r="P42" s="45"/>
      <c r="Q42" s="45"/>
      <c r="R42" s="45"/>
      <c r="S42" s="45"/>
      <c r="T42" s="45"/>
      <c r="U42" s="45"/>
      <c r="V42" s="46"/>
    </row>
    <row r="43" spans="1:22" ht="31.2" customHeight="1" x14ac:dyDescent="0.25"/>
  </sheetData>
  <sheetProtection algorithmName="SHA-512" hashValue="8xAXD2xp+NYdMZSeS/1IQXsYFcrjBLMDkKNFb3EEAq9dVJoMCqFMY8dchRluPGfII/IE7hzCgovz+k8p+oAdOw==" saltValue="+tlPW8kwtnjnUPxGaw2eDw==" spinCount="100000" sheet="1" objects="1" scenarios="1"/>
  <mergeCells count="1">
    <mergeCell ref="A1:V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69"/>
  <sheetViews>
    <sheetView zoomScale="88" zoomScaleNormal="88" workbookViewId="0">
      <pane xSplit="4" ySplit="9" topLeftCell="E10" activePane="bottomRight" state="frozen"/>
      <selection pane="topRight" activeCell="E1" sqref="E1"/>
      <selection pane="bottomLeft" activeCell="A10" sqref="A10"/>
      <selection pane="bottomRight" activeCell="A11" sqref="A11"/>
    </sheetView>
  </sheetViews>
  <sheetFormatPr defaultColWidth="9.109375" defaultRowHeight="13.2" x14ac:dyDescent="0.25"/>
  <cols>
    <col min="1" max="1" width="3.44140625" style="2" customWidth="1"/>
    <col min="2" max="2" width="6.6640625" style="2" customWidth="1"/>
    <col min="3" max="3" width="68.109375" style="1" customWidth="1"/>
    <col min="4" max="4" width="12" style="3" customWidth="1"/>
    <col min="5" max="5" width="61.88671875" style="2" customWidth="1"/>
    <col min="6" max="6" width="11.5546875" style="2" customWidth="1"/>
    <col min="7" max="7" width="11.6640625" style="2" customWidth="1"/>
    <col min="8" max="8" width="11" style="2" customWidth="1"/>
    <col min="9" max="9" width="9.5546875" style="2" customWidth="1"/>
    <col min="10" max="10" width="8.44140625" style="2" hidden="1" customWidth="1"/>
    <col min="11" max="11" width="11.109375" style="2" hidden="1" customWidth="1"/>
    <col min="12" max="12" width="9.6640625" style="2" hidden="1" customWidth="1"/>
    <col min="13" max="13" width="33.44140625" style="2" customWidth="1"/>
    <col min="14" max="14" width="33.6640625" style="2" customWidth="1"/>
    <col min="15" max="16384" width="9.109375" style="2"/>
  </cols>
  <sheetData>
    <row r="1" spans="1:14" ht="25.95" customHeight="1" x14ac:dyDescent="0.25">
      <c r="C1" s="7" t="s">
        <v>87</v>
      </c>
      <c r="E1" s="30" t="s">
        <v>291</v>
      </c>
      <c r="G1" s="198"/>
      <c r="H1" s="198"/>
      <c r="I1" s="198"/>
    </row>
    <row r="2" spans="1:14" ht="21" customHeight="1" thickBot="1" x14ac:dyDescent="0.3">
      <c r="G2" s="198"/>
      <c r="H2" s="198"/>
      <c r="I2" s="198"/>
    </row>
    <row r="3" spans="1:14" ht="21" customHeight="1" thickBot="1" x14ac:dyDescent="0.3">
      <c r="C3" s="47" t="s">
        <v>170</v>
      </c>
      <c r="D3" s="48">
        <v>169</v>
      </c>
      <c r="E3" s="7"/>
      <c r="F3" s="25"/>
    </row>
    <row r="4" spans="1:14" ht="6.75" customHeight="1" x14ac:dyDescent="0.25">
      <c r="C4" s="203" t="s">
        <v>80</v>
      </c>
      <c r="D4" s="206">
        <v>40</v>
      </c>
    </row>
    <row r="5" spans="1:14" ht="21" customHeight="1" x14ac:dyDescent="0.25">
      <c r="C5" s="204"/>
      <c r="D5" s="207"/>
      <c r="E5" s="7"/>
      <c r="F5" s="25"/>
      <c r="K5" s="9" t="s">
        <v>83</v>
      </c>
      <c r="L5" s="8">
        <f>L10+L13+L17+L20+L22+L24+L28++L33+L40+L45+L47+L50+L53+L55++L57+L60+L63</f>
        <v>0</v>
      </c>
    </row>
    <row r="6" spans="1:14" ht="11.25" customHeight="1" thickBot="1" x14ac:dyDescent="0.3">
      <c r="C6" s="205"/>
      <c r="D6" s="208"/>
    </row>
    <row r="7" spans="1:14" ht="11.25" customHeight="1" thickBot="1" x14ac:dyDescent="0.3">
      <c r="C7" s="6"/>
      <c r="D7" s="6"/>
    </row>
    <row r="8" spans="1:14" ht="13.95" customHeight="1" x14ac:dyDescent="0.25">
      <c r="B8" s="209" t="s">
        <v>90</v>
      </c>
      <c r="C8" s="210"/>
      <c r="D8" s="213" t="s">
        <v>79</v>
      </c>
      <c r="E8" s="199" t="s">
        <v>61</v>
      </c>
      <c r="F8" s="215" t="s">
        <v>72</v>
      </c>
      <c r="G8" s="216"/>
      <c r="H8" s="216"/>
      <c r="I8" s="217"/>
      <c r="M8" s="201" t="s">
        <v>172</v>
      </c>
      <c r="N8" s="201" t="s">
        <v>171</v>
      </c>
    </row>
    <row r="9" spans="1:14" ht="42" thickBot="1" x14ac:dyDescent="0.3">
      <c r="B9" s="211"/>
      <c r="C9" s="212"/>
      <c r="D9" s="214"/>
      <c r="E9" s="200"/>
      <c r="F9" s="93" t="s">
        <v>71</v>
      </c>
      <c r="G9" s="94" t="s">
        <v>66</v>
      </c>
      <c r="H9" s="95" t="s">
        <v>67</v>
      </c>
      <c r="I9" s="96" t="s">
        <v>68</v>
      </c>
      <c r="J9" s="97" t="s">
        <v>69</v>
      </c>
      <c r="K9" s="95" t="s">
        <v>70</v>
      </c>
      <c r="L9" s="98" t="s">
        <v>68</v>
      </c>
      <c r="M9" s="202"/>
      <c r="N9" s="202"/>
    </row>
    <row r="10" spans="1:14" ht="13.8" thickBot="1" x14ac:dyDescent="0.3">
      <c r="A10" s="26"/>
      <c r="B10" s="84" t="s">
        <v>0</v>
      </c>
      <c r="C10" s="100"/>
      <c r="D10" s="101"/>
      <c r="E10" s="85"/>
      <c r="F10" s="85"/>
      <c r="G10" s="85"/>
      <c r="H10" s="85"/>
      <c r="I10" s="85"/>
      <c r="J10" s="87">
        <f>SUM(F11:F12)</f>
        <v>0</v>
      </c>
      <c r="K10" s="88">
        <f>-SUM(H11:H12)</f>
        <v>0</v>
      </c>
      <c r="L10" s="89">
        <f>SUM(I11:I12)</f>
        <v>0</v>
      </c>
      <c r="M10" s="102"/>
      <c r="N10" s="103"/>
    </row>
    <row r="11" spans="1:14" ht="79.2" x14ac:dyDescent="0.25">
      <c r="B11" s="58">
        <v>1.1000000000000001</v>
      </c>
      <c r="C11" s="55" t="s">
        <v>1</v>
      </c>
      <c r="D11" s="56" t="s">
        <v>52</v>
      </c>
      <c r="E11" s="57" t="s">
        <v>345</v>
      </c>
      <c r="F11" s="24"/>
      <c r="G11" s="23"/>
      <c r="H11" s="23"/>
      <c r="I11" s="24"/>
      <c r="J11" s="4">
        <f>F11</f>
        <v>0</v>
      </c>
      <c r="K11" s="4">
        <f>-H11</f>
        <v>0</v>
      </c>
      <c r="M11" s="23" t="s">
        <v>356</v>
      </c>
      <c r="N11" s="24" t="s">
        <v>355</v>
      </c>
    </row>
    <row r="12" spans="1:14" ht="66.599999999999994" thickBot="1" x14ac:dyDescent="0.3">
      <c r="B12" s="58">
        <v>1.4</v>
      </c>
      <c r="C12" s="55" t="s">
        <v>2</v>
      </c>
      <c r="D12" s="56" t="s">
        <v>52</v>
      </c>
      <c r="E12" s="57" t="s">
        <v>89</v>
      </c>
      <c r="F12" s="24"/>
      <c r="G12" s="23"/>
      <c r="H12" s="23"/>
      <c r="I12" s="24"/>
      <c r="J12" s="4">
        <f>F12</f>
        <v>0</v>
      </c>
      <c r="K12" s="4">
        <f>-H12</f>
        <v>0</v>
      </c>
      <c r="M12" s="23"/>
      <c r="N12" s="24"/>
    </row>
    <row r="13" spans="1:14" ht="13.8" thickBot="1" x14ac:dyDescent="0.3">
      <c r="B13" s="84" t="s">
        <v>3</v>
      </c>
      <c r="C13" s="85"/>
      <c r="D13" s="86"/>
      <c r="E13" s="85"/>
      <c r="F13" s="99"/>
      <c r="G13" s="99"/>
      <c r="H13" s="99"/>
      <c r="I13" s="99"/>
      <c r="J13" s="87">
        <f>SUM(F14:F16)</f>
        <v>0</v>
      </c>
      <c r="K13" s="88">
        <f>-SUM(H14:H16)</f>
        <v>0</v>
      </c>
      <c r="L13" s="89">
        <f>SUM(I14:I16)</f>
        <v>0</v>
      </c>
      <c r="M13" s="90"/>
      <c r="N13" s="91"/>
    </row>
    <row r="14" spans="1:14" ht="54" customHeight="1" x14ac:dyDescent="0.25">
      <c r="B14" s="58">
        <v>2.1</v>
      </c>
      <c r="C14" s="55" t="s">
        <v>4</v>
      </c>
      <c r="D14" s="56" t="s">
        <v>52</v>
      </c>
      <c r="E14" s="57" t="s">
        <v>74</v>
      </c>
      <c r="F14" s="24"/>
      <c r="G14" s="23"/>
      <c r="H14" s="23"/>
      <c r="I14" s="24"/>
      <c r="J14" s="4">
        <f>F14</f>
        <v>0</v>
      </c>
      <c r="K14" s="4">
        <f>-H14</f>
        <v>0</v>
      </c>
      <c r="M14" s="23"/>
      <c r="N14" s="24"/>
    </row>
    <row r="15" spans="1:14" ht="66" x14ac:dyDescent="0.25">
      <c r="B15" s="58">
        <v>2.4</v>
      </c>
      <c r="C15" s="55" t="s">
        <v>5</v>
      </c>
      <c r="D15" s="56" t="s">
        <v>52</v>
      </c>
      <c r="E15" s="57" t="s">
        <v>81</v>
      </c>
      <c r="F15" s="24"/>
      <c r="G15" s="23"/>
      <c r="H15" s="23"/>
      <c r="I15" s="24"/>
      <c r="J15" s="4">
        <f t="shared" ref="J15:J16" si="0">F15</f>
        <v>0</v>
      </c>
      <c r="K15" s="4">
        <f t="shared" ref="K15:K16" si="1">-H15</f>
        <v>0</v>
      </c>
      <c r="M15" s="23"/>
      <c r="N15" s="24"/>
    </row>
    <row r="16" spans="1:14" ht="54" customHeight="1" thickBot="1" x14ac:dyDescent="0.3">
      <c r="B16" s="58" t="s">
        <v>6</v>
      </c>
      <c r="C16" s="55" t="s">
        <v>7</v>
      </c>
      <c r="D16" s="56" t="s">
        <v>52</v>
      </c>
      <c r="E16" s="57" t="s">
        <v>183</v>
      </c>
      <c r="F16" s="24"/>
      <c r="G16" s="23"/>
      <c r="H16" s="23"/>
      <c r="I16" s="24"/>
      <c r="J16" s="4">
        <f t="shared" si="0"/>
        <v>0</v>
      </c>
      <c r="K16" s="4">
        <f t="shared" si="1"/>
        <v>0</v>
      </c>
      <c r="M16" s="23"/>
      <c r="N16" s="24"/>
    </row>
    <row r="17" spans="2:14" ht="13.8" thickBot="1" x14ac:dyDescent="0.3">
      <c r="B17" s="84" t="s">
        <v>8</v>
      </c>
      <c r="C17" s="85"/>
      <c r="D17" s="86"/>
      <c r="E17" s="85"/>
      <c r="F17" s="99"/>
      <c r="G17" s="99"/>
      <c r="H17" s="99"/>
      <c r="I17" s="99"/>
      <c r="J17" s="87">
        <f>SUM(F18:F19)</f>
        <v>0</v>
      </c>
      <c r="K17" s="88">
        <f>-SUM(H18:H19)</f>
        <v>0</v>
      </c>
      <c r="L17" s="89">
        <f>SUM(I18:I19)</f>
        <v>0</v>
      </c>
      <c r="M17" s="90"/>
      <c r="N17" s="91"/>
    </row>
    <row r="18" spans="2:14" ht="54" customHeight="1" x14ac:dyDescent="0.25">
      <c r="B18" s="58">
        <v>3.3</v>
      </c>
      <c r="C18" s="55" t="s">
        <v>9</v>
      </c>
      <c r="D18" s="56" t="s">
        <v>52</v>
      </c>
      <c r="E18" s="57" t="s">
        <v>184</v>
      </c>
      <c r="F18" s="24"/>
      <c r="G18" s="23"/>
      <c r="H18" s="23"/>
      <c r="I18" s="24"/>
      <c r="J18" s="4">
        <f t="shared" ref="J18" si="2">F18</f>
        <v>0</v>
      </c>
      <c r="K18" s="4">
        <f t="shared" ref="K18" si="3">-H18</f>
        <v>0</v>
      </c>
      <c r="M18" s="23"/>
      <c r="N18" s="24"/>
    </row>
    <row r="19" spans="2:14" ht="54" customHeight="1" thickBot="1" x14ac:dyDescent="0.3">
      <c r="B19" s="58">
        <v>3.9</v>
      </c>
      <c r="C19" s="55" t="s">
        <v>10</v>
      </c>
      <c r="D19" s="56" t="s">
        <v>52</v>
      </c>
      <c r="E19" s="57" t="s">
        <v>185</v>
      </c>
      <c r="F19" s="24"/>
      <c r="G19" s="23"/>
      <c r="H19" s="23"/>
      <c r="I19" s="24"/>
      <c r="J19" s="4">
        <f t="shared" ref="J19" si="4">F19</f>
        <v>0</v>
      </c>
      <c r="K19" s="4">
        <f t="shared" ref="K19" si="5">-H19</f>
        <v>0</v>
      </c>
      <c r="M19" s="23"/>
      <c r="N19" s="24"/>
    </row>
    <row r="20" spans="2:14" ht="13.8" thickBot="1" x14ac:dyDescent="0.3">
      <c r="B20" s="84" t="s">
        <v>11</v>
      </c>
      <c r="C20" s="85"/>
      <c r="D20" s="86"/>
      <c r="E20" s="85"/>
      <c r="F20" s="85"/>
      <c r="G20" s="85"/>
      <c r="H20" s="85"/>
      <c r="I20" s="85"/>
      <c r="J20" s="87">
        <f>F21</f>
        <v>0</v>
      </c>
      <c r="K20" s="92">
        <f>-H21</f>
        <v>0</v>
      </c>
      <c r="L20" s="89">
        <f>I21</f>
        <v>0</v>
      </c>
      <c r="M20" s="90"/>
      <c r="N20" s="91"/>
    </row>
    <row r="21" spans="2:14" ht="54" customHeight="1" thickBot="1" x14ac:dyDescent="0.3">
      <c r="B21" s="58">
        <v>4.0999999999999996</v>
      </c>
      <c r="C21" s="55" t="s">
        <v>12</v>
      </c>
      <c r="D21" s="56" t="s">
        <v>52</v>
      </c>
      <c r="E21" s="57" t="s">
        <v>62</v>
      </c>
      <c r="F21" s="24"/>
      <c r="G21" s="23"/>
      <c r="H21" s="23"/>
      <c r="I21" s="24"/>
      <c r="J21" s="4">
        <f t="shared" ref="J21" si="6">F21</f>
        <v>0</v>
      </c>
      <c r="K21" s="4">
        <f t="shared" ref="K21" si="7">-H21</f>
        <v>0</v>
      </c>
      <c r="L21" s="4"/>
      <c r="M21" s="23"/>
      <c r="N21" s="24"/>
    </row>
    <row r="22" spans="2:14" ht="13.8" thickBot="1" x14ac:dyDescent="0.3">
      <c r="B22" s="84" t="s">
        <v>13</v>
      </c>
      <c r="C22" s="85"/>
      <c r="D22" s="86"/>
      <c r="E22" s="85"/>
      <c r="F22" s="85"/>
      <c r="G22" s="85"/>
      <c r="H22" s="85"/>
      <c r="I22" s="85"/>
      <c r="J22" s="87">
        <f>F23</f>
        <v>0</v>
      </c>
      <c r="K22" s="92">
        <f>-H23</f>
        <v>0</v>
      </c>
      <c r="L22" s="89">
        <f>I23</f>
        <v>0</v>
      </c>
      <c r="M22" s="90"/>
      <c r="N22" s="91"/>
    </row>
    <row r="23" spans="2:14" ht="54" customHeight="1" thickBot="1" x14ac:dyDescent="0.3">
      <c r="B23" s="58">
        <v>5.0999999999999996</v>
      </c>
      <c r="C23" s="55" t="s">
        <v>14</v>
      </c>
      <c r="D23" s="56" t="s">
        <v>52</v>
      </c>
      <c r="E23" s="57" t="s">
        <v>75</v>
      </c>
      <c r="F23" s="24"/>
      <c r="G23" s="23"/>
      <c r="H23" s="23"/>
      <c r="I23" s="24"/>
      <c r="J23" s="4">
        <f t="shared" ref="J23" si="8">F23</f>
        <v>0</v>
      </c>
      <c r="K23" s="4">
        <f t="shared" ref="K23" si="9">-H23</f>
        <v>0</v>
      </c>
      <c r="M23" s="23"/>
      <c r="N23" s="24"/>
    </row>
    <row r="24" spans="2:14" ht="13.8" thickBot="1" x14ac:dyDescent="0.3">
      <c r="B24" s="84" t="s">
        <v>15</v>
      </c>
      <c r="C24" s="85"/>
      <c r="D24" s="86"/>
      <c r="E24" s="85"/>
      <c r="F24" s="85"/>
      <c r="G24" s="85"/>
      <c r="H24" s="85"/>
      <c r="I24" s="85"/>
      <c r="J24" s="87">
        <f>SUM(F25:F27)</f>
        <v>0</v>
      </c>
      <c r="K24" s="88">
        <f>-SUM(H25:H27)</f>
        <v>0</v>
      </c>
      <c r="L24" s="89">
        <f>SUM(I25:I27)</f>
        <v>0</v>
      </c>
      <c r="M24" s="90"/>
      <c r="N24" s="91"/>
    </row>
    <row r="25" spans="2:14" ht="54" customHeight="1" x14ac:dyDescent="0.25">
      <c r="B25" s="58">
        <v>6.3</v>
      </c>
      <c r="C25" s="55" t="s">
        <v>16</v>
      </c>
      <c r="D25" s="56" t="s">
        <v>52</v>
      </c>
      <c r="E25" s="57" t="s">
        <v>63</v>
      </c>
      <c r="F25" s="24"/>
      <c r="G25" s="23"/>
      <c r="H25" s="23"/>
      <c r="I25" s="24"/>
      <c r="J25" s="4">
        <f t="shared" ref="J25:J26" si="10">F25</f>
        <v>0</v>
      </c>
      <c r="K25" s="4">
        <f t="shared" ref="K25:K26" si="11">-H25</f>
        <v>0</v>
      </c>
      <c r="M25" s="23"/>
      <c r="N25" s="24"/>
    </row>
    <row r="26" spans="2:14" ht="79.2" x14ac:dyDescent="0.25">
      <c r="B26" s="58">
        <v>6.4</v>
      </c>
      <c r="C26" s="55" t="s">
        <v>17</v>
      </c>
      <c r="D26" s="56" t="s">
        <v>52</v>
      </c>
      <c r="E26" s="57" t="s">
        <v>186</v>
      </c>
      <c r="F26" s="24"/>
      <c r="G26" s="23"/>
      <c r="H26" s="23"/>
      <c r="I26" s="24"/>
      <c r="J26" s="4">
        <f t="shared" si="10"/>
        <v>0</v>
      </c>
      <c r="K26" s="4">
        <f t="shared" si="11"/>
        <v>0</v>
      </c>
      <c r="M26" s="23"/>
      <c r="N26" s="24"/>
    </row>
    <row r="27" spans="2:14" ht="54" customHeight="1" thickBot="1" x14ac:dyDescent="0.3">
      <c r="B27" s="58" t="s">
        <v>18</v>
      </c>
      <c r="C27" s="55" t="s">
        <v>19</v>
      </c>
      <c r="D27" s="56" t="s">
        <v>52</v>
      </c>
      <c r="E27" s="57" t="s">
        <v>76</v>
      </c>
      <c r="F27" s="24"/>
      <c r="G27" s="23"/>
      <c r="H27" s="23"/>
      <c r="I27" s="24"/>
      <c r="J27" s="4">
        <f t="shared" ref="J27" si="12">F27</f>
        <v>0</v>
      </c>
      <c r="K27" s="4">
        <f t="shared" ref="K27" si="13">-H27</f>
        <v>0</v>
      </c>
      <c r="M27" s="23"/>
      <c r="N27" s="24"/>
    </row>
    <row r="28" spans="2:14" ht="13.8" thickBot="1" x14ac:dyDescent="0.3">
      <c r="B28" s="84" t="s">
        <v>20</v>
      </c>
      <c r="C28" s="85"/>
      <c r="D28" s="86"/>
      <c r="E28" s="85"/>
      <c r="F28" s="85"/>
      <c r="G28" s="85"/>
      <c r="H28" s="85"/>
      <c r="I28" s="85"/>
      <c r="J28" s="87">
        <f>SUM(F29:F32)</f>
        <v>0</v>
      </c>
      <c r="K28" s="88">
        <f>-SUM(H29:H32)</f>
        <v>0</v>
      </c>
      <c r="L28" s="89">
        <f>SUM(I29:I32)</f>
        <v>0</v>
      </c>
      <c r="M28" s="90"/>
      <c r="N28" s="91"/>
    </row>
    <row r="29" spans="2:14" ht="66" x14ac:dyDescent="0.25">
      <c r="B29" s="58">
        <v>7.1</v>
      </c>
      <c r="C29" s="55" t="s">
        <v>21</v>
      </c>
      <c r="D29" s="56" t="s">
        <v>52</v>
      </c>
      <c r="E29" s="57" t="s">
        <v>320</v>
      </c>
      <c r="F29" s="24"/>
      <c r="G29" s="23"/>
      <c r="H29" s="23"/>
      <c r="I29" s="24"/>
      <c r="J29" s="4">
        <f t="shared" ref="J29" si="14">F29</f>
        <v>0</v>
      </c>
      <c r="K29" s="4">
        <f t="shared" ref="K29" si="15">-H29</f>
        <v>0</v>
      </c>
      <c r="M29" s="23"/>
      <c r="N29" s="24"/>
    </row>
    <row r="30" spans="2:14" ht="66" x14ac:dyDescent="0.25">
      <c r="B30" s="58" t="s">
        <v>77</v>
      </c>
      <c r="C30" s="55" t="s">
        <v>22</v>
      </c>
      <c r="D30" s="56" t="s">
        <v>52</v>
      </c>
      <c r="E30" s="57" t="s">
        <v>321</v>
      </c>
      <c r="F30" s="24"/>
      <c r="G30" s="23"/>
      <c r="H30" s="23"/>
      <c r="I30" s="24"/>
      <c r="J30" s="4">
        <f t="shared" ref="J30:J31" si="16">F30</f>
        <v>0</v>
      </c>
      <c r="K30" s="4">
        <f t="shared" ref="K30:K31" si="17">-H30</f>
        <v>0</v>
      </c>
      <c r="M30" s="23"/>
      <c r="N30" s="24"/>
    </row>
    <row r="31" spans="2:14" ht="79.2" x14ac:dyDescent="0.25">
      <c r="B31" s="58" t="s">
        <v>78</v>
      </c>
      <c r="C31" s="55" t="s">
        <v>22</v>
      </c>
      <c r="D31" s="56" t="s">
        <v>52</v>
      </c>
      <c r="E31" s="57" t="s">
        <v>322</v>
      </c>
      <c r="F31" s="24"/>
      <c r="G31" s="23"/>
      <c r="H31" s="23"/>
      <c r="I31" s="24"/>
      <c r="J31" s="4">
        <f t="shared" si="16"/>
        <v>0</v>
      </c>
      <c r="K31" s="4">
        <f t="shared" si="17"/>
        <v>0</v>
      </c>
      <c r="M31" s="23"/>
      <c r="N31" s="24"/>
    </row>
    <row r="32" spans="2:14" ht="53.4" thickBot="1" x14ac:dyDescent="0.3">
      <c r="B32" s="58">
        <v>7.3</v>
      </c>
      <c r="C32" s="55" t="s">
        <v>23</v>
      </c>
      <c r="D32" s="56" t="s">
        <v>52</v>
      </c>
      <c r="E32" s="57" t="s">
        <v>91</v>
      </c>
      <c r="F32" s="24"/>
      <c r="G32" s="23"/>
      <c r="H32" s="23"/>
      <c r="I32" s="24"/>
      <c r="J32" s="4">
        <f t="shared" ref="J32" si="18">F32</f>
        <v>0</v>
      </c>
      <c r="K32" s="4">
        <f t="shared" ref="K32" si="19">-H32</f>
        <v>0</v>
      </c>
      <c r="M32" s="23"/>
      <c r="N32" s="24"/>
    </row>
    <row r="33" spans="2:14" ht="13.8" thickBot="1" x14ac:dyDescent="0.3">
      <c r="B33" s="84" t="s">
        <v>24</v>
      </c>
      <c r="C33" s="85"/>
      <c r="D33" s="86"/>
      <c r="E33" s="85"/>
      <c r="F33" s="85"/>
      <c r="G33" s="85"/>
      <c r="H33" s="85"/>
      <c r="I33" s="85"/>
      <c r="J33" s="87">
        <f>SUM(F34:F39)</f>
        <v>0</v>
      </c>
      <c r="K33" s="88">
        <f>-SUM(H34:H39)</f>
        <v>0</v>
      </c>
      <c r="L33" s="89">
        <f>SUM(I34:I39)</f>
        <v>0</v>
      </c>
      <c r="M33" s="90"/>
      <c r="N33" s="91"/>
    </row>
    <row r="34" spans="2:14" ht="66" x14ac:dyDescent="0.25">
      <c r="B34" s="58">
        <v>8.1999999999999993</v>
      </c>
      <c r="C34" s="55" t="s">
        <v>25</v>
      </c>
      <c r="D34" s="56" t="s">
        <v>52</v>
      </c>
      <c r="E34" s="57" t="s">
        <v>82</v>
      </c>
      <c r="F34" s="24"/>
      <c r="G34" s="23"/>
      <c r="H34" s="23"/>
      <c r="I34" s="24"/>
      <c r="J34" s="4">
        <f t="shared" ref="J34" si="20">F34</f>
        <v>0</v>
      </c>
      <c r="K34" s="4">
        <f t="shared" ref="K34" si="21">-H34</f>
        <v>0</v>
      </c>
      <c r="M34" s="23"/>
      <c r="N34" s="24"/>
    </row>
    <row r="35" spans="2:14" ht="54" customHeight="1" x14ac:dyDescent="0.25">
      <c r="B35" s="58">
        <v>8.3000000000000007</v>
      </c>
      <c r="C35" s="55" t="s">
        <v>173</v>
      </c>
      <c r="D35" s="56" t="s">
        <v>52</v>
      </c>
      <c r="E35" s="57" t="s">
        <v>175</v>
      </c>
      <c r="F35" s="24"/>
      <c r="G35" s="23"/>
      <c r="H35" s="23"/>
      <c r="I35" s="24"/>
      <c r="J35" s="4">
        <f t="shared" ref="J35:J39" si="22">F35</f>
        <v>0</v>
      </c>
      <c r="K35" s="4">
        <f t="shared" ref="K35:K39" si="23">-H35</f>
        <v>0</v>
      </c>
      <c r="M35" s="23"/>
      <c r="N35" s="24"/>
    </row>
    <row r="36" spans="2:14" ht="66" x14ac:dyDescent="0.25">
      <c r="B36" s="58">
        <v>8.5</v>
      </c>
      <c r="C36" s="55" t="s">
        <v>26</v>
      </c>
      <c r="D36" s="56" t="s">
        <v>52</v>
      </c>
      <c r="E36" s="57" t="s">
        <v>323</v>
      </c>
      <c r="F36" s="24"/>
      <c r="G36" s="23"/>
      <c r="H36" s="23"/>
      <c r="I36" s="24"/>
      <c r="J36" s="4">
        <f t="shared" si="22"/>
        <v>0</v>
      </c>
      <c r="K36" s="4">
        <f t="shared" si="23"/>
        <v>0</v>
      </c>
      <c r="M36" s="23"/>
      <c r="N36" s="24"/>
    </row>
    <row r="37" spans="2:14" ht="54" customHeight="1" x14ac:dyDescent="0.25">
      <c r="B37" s="58">
        <v>8.6</v>
      </c>
      <c r="C37" s="55" t="s">
        <v>174</v>
      </c>
      <c r="D37" s="56" t="s">
        <v>52</v>
      </c>
      <c r="E37" s="57" t="s">
        <v>324</v>
      </c>
      <c r="F37" s="24"/>
      <c r="G37" s="23"/>
      <c r="H37" s="23"/>
      <c r="I37" s="24"/>
      <c r="J37" s="4">
        <f t="shared" si="22"/>
        <v>0</v>
      </c>
      <c r="K37" s="4">
        <f t="shared" si="23"/>
        <v>0</v>
      </c>
      <c r="M37" s="23"/>
      <c r="N37" s="24"/>
    </row>
    <row r="38" spans="2:14" ht="54" customHeight="1" x14ac:dyDescent="0.25">
      <c r="B38" s="58">
        <v>8.8000000000000007</v>
      </c>
      <c r="C38" s="55" t="s">
        <v>336</v>
      </c>
      <c r="D38" s="56" t="s">
        <v>52</v>
      </c>
      <c r="E38" s="57" t="s">
        <v>337</v>
      </c>
      <c r="F38" s="24"/>
      <c r="G38" s="23"/>
      <c r="H38" s="23"/>
      <c r="I38" s="24"/>
      <c r="J38" s="4">
        <f t="shared" si="22"/>
        <v>0</v>
      </c>
      <c r="K38" s="4">
        <f t="shared" si="23"/>
        <v>0</v>
      </c>
      <c r="M38" s="23"/>
      <c r="N38" s="24"/>
    </row>
    <row r="39" spans="2:14" ht="54" customHeight="1" thickBot="1" x14ac:dyDescent="0.3">
      <c r="B39" s="58">
        <v>8.9</v>
      </c>
      <c r="C39" s="55" t="s">
        <v>27</v>
      </c>
      <c r="D39" s="56" t="s">
        <v>52</v>
      </c>
      <c r="E39" s="57" t="s">
        <v>187</v>
      </c>
      <c r="F39" s="24"/>
      <c r="G39" s="23"/>
      <c r="H39" s="23"/>
      <c r="I39" s="24"/>
      <c r="J39" s="4">
        <f t="shared" si="22"/>
        <v>0</v>
      </c>
      <c r="K39" s="4">
        <f t="shared" si="23"/>
        <v>0</v>
      </c>
      <c r="M39" s="23"/>
      <c r="N39" s="24"/>
    </row>
    <row r="40" spans="2:14" ht="13.8" thickBot="1" x14ac:dyDescent="0.3">
      <c r="B40" s="84" t="s">
        <v>28</v>
      </c>
      <c r="C40" s="85"/>
      <c r="D40" s="86"/>
      <c r="E40" s="85"/>
      <c r="F40" s="85"/>
      <c r="G40" s="85"/>
      <c r="H40" s="85"/>
      <c r="I40" s="85"/>
      <c r="J40" s="87">
        <f>SUM(F41:F44)</f>
        <v>0</v>
      </c>
      <c r="K40" s="88">
        <f>-SUM(H41:H44)</f>
        <v>0</v>
      </c>
      <c r="L40" s="89">
        <f>SUM(I41:I44)</f>
        <v>0</v>
      </c>
      <c r="M40" s="90"/>
      <c r="N40" s="91"/>
    </row>
    <row r="41" spans="2:14" ht="54" customHeight="1" x14ac:dyDescent="0.25">
      <c r="B41" s="58">
        <v>9.3000000000000007</v>
      </c>
      <c r="C41" s="55" t="s">
        <v>29</v>
      </c>
      <c r="D41" s="56" t="s">
        <v>52</v>
      </c>
      <c r="E41" s="57" t="s">
        <v>281</v>
      </c>
      <c r="F41" s="24"/>
      <c r="G41" s="23"/>
      <c r="H41" s="23"/>
      <c r="I41" s="24"/>
      <c r="J41" s="4">
        <f t="shared" ref="J41:J42" si="24">F41</f>
        <v>0</v>
      </c>
      <c r="K41" s="4">
        <f t="shared" ref="K41:K42" si="25">-H41</f>
        <v>0</v>
      </c>
      <c r="M41" s="23"/>
      <c r="N41" s="24"/>
    </row>
    <row r="42" spans="2:14" ht="118.95" customHeight="1" x14ac:dyDescent="0.25">
      <c r="B42" s="58">
        <v>9.4</v>
      </c>
      <c r="C42" s="55" t="s">
        <v>326</v>
      </c>
      <c r="D42" s="56" t="s">
        <v>52</v>
      </c>
      <c r="E42" s="61" t="s">
        <v>325</v>
      </c>
      <c r="F42" s="24"/>
      <c r="G42" s="23"/>
      <c r="H42" s="23"/>
      <c r="I42" s="24"/>
      <c r="J42" s="4">
        <f t="shared" si="24"/>
        <v>0</v>
      </c>
      <c r="K42" s="4">
        <f t="shared" si="25"/>
        <v>0</v>
      </c>
      <c r="M42" s="23"/>
      <c r="N42" s="24"/>
    </row>
    <row r="43" spans="2:14" ht="54" customHeight="1" x14ac:dyDescent="0.25">
      <c r="B43" s="58" t="s">
        <v>30</v>
      </c>
      <c r="C43" s="55" t="s">
        <v>31</v>
      </c>
      <c r="D43" s="56" t="s">
        <v>52</v>
      </c>
      <c r="E43" s="57" t="s">
        <v>176</v>
      </c>
      <c r="F43" s="24"/>
      <c r="G43" s="23"/>
      <c r="H43" s="23"/>
      <c r="I43" s="24"/>
      <c r="J43" s="4">
        <f t="shared" ref="J43:J44" si="26">F43</f>
        <v>0</v>
      </c>
      <c r="K43" s="4">
        <f t="shared" ref="K43:K44" si="27">-H43</f>
        <v>0</v>
      </c>
      <c r="M43" s="23"/>
      <c r="N43" s="24"/>
    </row>
    <row r="44" spans="2:14" ht="54" customHeight="1" thickBot="1" x14ac:dyDescent="0.3">
      <c r="B44" s="58" t="s">
        <v>32</v>
      </c>
      <c r="C44" s="55" t="s">
        <v>33</v>
      </c>
      <c r="D44" s="56" t="s">
        <v>52</v>
      </c>
      <c r="E44" s="57" t="s">
        <v>64</v>
      </c>
      <c r="F44" s="24"/>
      <c r="G44" s="23"/>
      <c r="H44" s="23"/>
      <c r="I44" s="24"/>
      <c r="J44" s="4">
        <f t="shared" si="26"/>
        <v>0</v>
      </c>
      <c r="K44" s="4">
        <f t="shared" si="27"/>
        <v>0</v>
      </c>
      <c r="M44" s="23"/>
      <c r="N44" s="24"/>
    </row>
    <row r="45" spans="2:14" ht="13.8" thickBot="1" x14ac:dyDescent="0.3">
      <c r="B45" s="84" t="s">
        <v>34</v>
      </c>
      <c r="C45" s="85"/>
      <c r="D45" s="86"/>
      <c r="E45" s="85"/>
      <c r="F45" s="85"/>
      <c r="G45" s="85"/>
      <c r="H45" s="85"/>
      <c r="I45" s="85"/>
      <c r="J45" s="87">
        <f>F46</f>
        <v>0</v>
      </c>
      <c r="K45" s="92">
        <f>-H46</f>
        <v>0</v>
      </c>
      <c r="L45" s="89">
        <f>I46</f>
        <v>0</v>
      </c>
      <c r="M45" s="90"/>
      <c r="N45" s="91"/>
    </row>
    <row r="46" spans="2:14" ht="54" customHeight="1" thickBot="1" x14ac:dyDescent="0.3">
      <c r="B46" s="58">
        <v>10.199999999999999</v>
      </c>
      <c r="C46" s="55" t="s">
        <v>35</v>
      </c>
      <c r="D46" s="56" t="s">
        <v>52</v>
      </c>
      <c r="E46" s="57" t="s">
        <v>327</v>
      </c>
      <c r="F46" s="24"/>
      <c r="G46" s="23"/>
      <c r="H46" s="23"/>
      <c r="I46" s="24"/>
      <c r="J46" s="4">
        <f t="shared" ref="J46" si="28">F46</f>
        <v>0</v>
      </c>
      <c r="K46" s="4">
        <f t="shared" ref="K46" si="29">-H46</f>
        <v>0</v>
      </c>
      <c r="M46" s="23"/>
      <c r="N46" s="24"/>
    </row>
    <row r="47" spans="2:14" ht="13.8" thickBot="1" x14ac:dyDescent="0.3">
      <c r="B47" s="84" t="s">
        <v>36</v>
      </c>
      <c r="C47" s="85"/>
      <c r="D47" s="86"/>
      <c r="E47" s="85"/>
      <c r="F47" s="85"/>
      <c r="G47" s="85"/>
      <c r="H47" s="85"/>
      <c r="I47" s="85"/>
      <c r="J47" s="87">
        <f>SUM(F48:F49)</f>
        <v>0</v>
      </c>
      <c r="K47" s="88">
        <f>-SUM(H48:H49)</f>
        <v>0</v>
      </c>
      <c r="L47" s="89">
        <f>SUM(I48:I49)</f>
        <v>0</v>
      </c>
      <c r="M47" s="90"/>
      <c r="N47" s="91"/>
    </row>
    <row r="48" spans="2:14" ht="54" customHeight="1" x14ac:dyDescent="0.25">
      <c r="B48" s="58">
        <v>11.6</v>
      </c>
      <c r="C48" s="55" t="s">
        <v>37</v>
      </c>
      <c r="D48" s="56" t="s">
        <v>52</v>
      </c>
      <c r="E48" s="57" t="s">
        <v>208</v>
      </c>
      <c r="F48" s="24"/>
      <c r="G48" s="23"/>
      <c r="H48" s="23"/>
      <c r="I48" s="24"/>
      <c r="J48" s="4">
        <f t="shared" ref="J48" si="30">F48</f>
        <v>0</v>
      </c>
      <c r="K48" s="4">
        <f t="shared" ref="K48" si="31">-H48</f>
        <v>0</v>
      </c>
      <c r="M48" s="23"/>
      <c r="N48" s="24"/>
    </row>
    <row r="49" spans="2:14" ht="54" customHeight="1" thickBot="1" x14ac:dyDescent="0.3">
      <c r="B49" s="58" t="s">
        <v>38</v>
      </c>
      <c r="C49" s="55" t="s">
        <v>39</v>
      </c>
      <c r="D49" s="56" t="s">
        <v>52</v>
      </c>
      <c r="E49" s="57" t="s">
        <v>65</v>
      </c>
      <c r="F49" s="24"/>
      <c r="G49" s="23"/>
      <c r="H49" s="23"/>
      <c r="I49" s="24"/>
      <c r="J49" s="4">
        <f t="shared" ref="J49" si="32">F49</f>
        <v>0</v>
      </c>
      <c r="K49" s="4">
        <f t="shared" ref="K49" si="33">-H49</f>
        <v>0</v>
      </c>
      <c r="M49" s="23"/>
      <c r="N49" s="24"/>
    </row>
    <row r="50" spans="2:14" ht="13.8" thickBot="1" x14ac:dyDescent="0.3">
      <c r="B50" s="84" t="s">
        <v>40</v>
      </c>
      <c r="C50" s="85"/>
      <c r="D50" s="86"/>
      <c r="E50" s="85"/>
      <c r="F50" s="85"/>
      <c r="G50" s="85"/>
      <c r="H50" s="85"/>
      <c r="I50" s="85"/>
      <c r="J50" s="87">
        <f>SUM(F51:F52)</f>
        <v>0</v>
      </c>
      <c r="K50" s="88">
        <f>-SUM(H51:H52)</f>
        <v>0</v>
      </c>
      <c r="L50" s="89">
        <f>SUM(I51:I52)</f>
        <v>0</v>
      </c>
      <c r="M50" s="90"/>
      <c r="N50" s="91"/>
    </row>
    <row r="51" spans="2:14" ht="104.4" customHeight="1" x14ac:dyDescent="0.25">
      <c r="B51" s="58">
        <v>12.2</v>
      </c>
      <c r="C51" s="55" t="s">
        <v>41</v>
      </c>
      <c r="D51" s="56" t="s">
        <v>52</v>
      </c>
      <c r="E51" s="57" t="s">
        <v>342</v>
      </c>
      <c r="F51" s="24"/>
      <c r="G51" s="23"/>
      <c r="H51" s="23"/>
      <c r="I51" s="24"/>
      <c r="J51" s="4">
        <f t="shared" ref="J51" si="34">F51</f>
        <v>0</v>
      </c>
      <c r="K51" s="4">
        <f t="shared" ref="K51" si="35">-H51</f>
        <v>0</v>
      </c>
      <c r="M51" s="23"/>
      <c r="N51" s="24"/>
    </row>
    <row r="52" spans="2:14" ht="88.2" customHeight="1" thickBot="1" x14ac:dyDescent="0.3">
      <c r="B52" s="58">
        <v>12.5</v>
      </c>
      <c r="C52" s="55" t="s">
        <v>42</v>
      </c>
      <c r="D52" s="56" t="s">
        <v>52</v>
      </c>
      <c r="E52" s="57" t="s">
        <v>340</v>
      </c>
      <c r="F52" s="24"/>
      <c r="G52" s="23"/>
      <c r="H52" s="23"/>
      <c r="I52" s="24"/>
      <c r="J52" s="4">
        <f t="shared" ref="J52" si="36">F52</f>
        <v>0</v>
      </c>
      <c r="K52" s="4">
        <f t="shared" ref="K52" si="37">-H52</f>
        <v>0</v>
      </c>
      <c r="M52" s="23"/>
      <c r="N52" s="24"/>
    </row>
    <row r="53" spans="2:14" ht="13.8" thickBot="1" x14ac:dyDescent="0.3">
      <c r="B53" s="84" t="s">
        <v>53</v>
      </c>
      <c r="C53" s="85"/>
      <c r="D53" s="86"/>
      <c r="E53" s="85"/>
      <c r="F53" s="85"/>
      <c r="G53" s="85"/>
      <c r="H53" s="85"/>
      <c r="I53" s="85"/>
      <c r="J53" s="87">
        <f>F54</f>
        <v>0</v>
      </c>
      <c r="K53" s="92">
        <f>-H54</f>
        <v>0</v>
      </c>
      <c r="L53" s="89">
        <f>I54</f>
        <v>0</v>
      </c>
      <c r="M53" s="90"/>
      <c r="N53" s="91"/>
    </row>
    <row r="54" spans="2:14" ht="135" customHeight="1" thickBot="1" x14ac:dyDescent="0.3">
      <c r="B54" s="58">
        <v>13.3</v>
      </c>
      <c r="C54" s="55" t="s">
        <v>43</v>
      </c>
      <c r="D54" s="56" t="s">
        <v>52</v>
      </c>
      <c r="E54" s="57" t="s">
        <v>328</v>
      </c>
      <c r="F54" s="24"/>
      <c r="G54" s="23"/>
      <c r="H54" s="23"/>
      <c r="I54" s="24"/>
      <c r="J54" s="4">
        <f t="shared" ref="J54" si="38">F54</f>
        <v>0</v>
      </c>
      <c r="K54" s="4">
        <f t="shared" ref="K54" si="39">-H54</f>
        <v>0</v>
      </c>
      <c r="M54" s="23"/>
      <c r="N54" s="24"/>
    </row>
    <row r="55" spans="2:14" ht="13.8" thickBot="1" x14ac:dyDescent="0.3">
      <c r="B55" s="84" t="s">
        <v>44</v>
      </c>
      <c r="C55" s="85"/>
      <c r="D55" s="86"/>
      <c r="E55" s="85"/>
      <c r="F55" s="85"/>
      <c r="G55" s="85"/>
      <c r="H55" s="85"/>
      <c r="I55" s="85"/>
      <c r="J55" s="87">
        <f>F56</f>
        <v>0</v>
      </c>
      <c r="K55" s="92">
        <f>-H56</f>
        <v>0</v>
      </c>
      <c r="L55" s="89">
        <f>I56</f>
        <v>0</v>
      </c>
      <c r="M55" s="90"/>
      <c r="N55" s="91"/>
    </row>
    <row r="56" spans="2:14" ht="54" customHeight="1" thickBot="1" x14ac:dyDescent="0.3">
      <c r="B56" s="58">
        <v>14.1</v>
      </c>
      <c r="C56" s="55" t="s">
        <v>45</v>
      </c>
      <c r="D56" s="56" t="s">
        <v>52</v>
      </c>
      <c r="E56" s="57" t="s">
        <v>188</v>
      </c>
      <c r="F56" s="24"/>
      <c r="G56" s="23"/>
      <c r="H56" s="23"/>
      <c r="I56" s="24"/>
      <c r="J56" s="4">
        <f t="shared" ref="J56" si="40">F56</f>
        <v>0</v>
      </c>
      <c r="K56" s="4">
        <f t="shared" ref="K56" si="41">-H56</f>
        <v>0</v>
      </c>
      <c r="M56" s="23"/>
      <c r="N56" s="24"/>
    </row>
    <row r="57" spans="2:14" ht="13.8" thickBot="1" x14ac:dyDescent="0.3">
      <c r="B57" s="84" t="s">
        <v>46</v>
      </c>
      <c r="C57" s="85"/>
      <c r="D57" s="86"/>
      <c r="E57" s="85"/>
      <c r="F57" s="85"/>
      <c r="G57" s="85"/>
      <c r="H57" s="85"/>
      <c r="I57" s="85"/>
      <c r="J57" s="87">
        <f>SUM(F58:F59)</f>
        <v>0</v>
      </c>
      <c r="K57" s="88">
        <f>-SUM(H58:H59)</f>
        <v>0</v>
      </c>
      <c r="L57" s="89">
        <f>SUM(I58:I59)</f>
        <v>0</v>
      </c>
      <c r="M57" s="90"/>
      <c r="N57" s="91"/>
    </row>
    <row r="58" spans="2:14" ht="54" customHeight="1" x14ac:dyDescent="0.25">
      <c r="B58" s="58">
        <v>15.2</v>
      </c>
      <c r="C58" s="55" t="s">
        <v>47</v>
      </c>
      <c r="D58" s="56" t="s">
        <v>52</v>
      </c>
      <c r="E58" s="57" t="s">
        <v>189</v>
      </c>
      <c r="F58" s="24"/>
      <c r="G58" s="23"/>
      <c r="H58" s="23"/>
      <c r="I58" s="24"/>
      <c r="J58" s="4">
        <f t="shared" ref="J58" si="42">F58</f>
        <v>0</v>
      </c>
      <c r="K58" s="4">
        <f t="shared" ref="K58" si="43">-H58</f>
        <v>0</v>
      </c>
      <c r="M58" s="23"/>
      <c r="N58" s="24"/>
    </row>
    <row r="59" spans="2:14" ht="54" customHeight="1" thickBot="1" x14ac:dyDescent="0.3">
      <c r="B59" s="58">
        <v>15.3</v>
      </c>
      <c r="C59" s="55" t="s">
        <v>48</v>
      </c>
      <c r="D59" s="56" t="s">
        <v>52</v>
      </c>
      <c r="E59" s="57" t="s">
        <v>190</v>
      </c>
      <c r="F59" s="24"/>
      <c r="G59" s="23"/>
      <c r="H59" s="23"/>
      <c r="I59" s="24"/>
      <c r="J59" s="4">
        <f t="shared" ref="J59" si="44">F59</f>
        <v>0</v>
      </c>
      <c r="K59" s="4">
        <f t="shared" ref="K59" si="45">-H59</f>
        <v>0</v>
      </c>
      <c r="M59" s="23"/>
      <c r="N59" s="24"/>
    </row>
    <row r="60" spans="2:14" ht="13.8" thickBot="1" x14ac:dyDescent="0.3">
      <c r="B60" s="84" t="s">
        <v>49</v>
      </c>
      <c r="C60" s="85"/>
      <c r="D60" s="86"/>
      <c r="E60" s="85"/>
      <c r="F60" s="85"/>
      <c r="G60" s="85"/>
      <c r="H60" s="85"/>
      <c r="I60" s="85"/>
      <c r="J60" s="87">
        <f>SUM(F61:F62)</f>
        <v>0</v>
      </c>
      <c r="K60" s="88">
        <f>-SUM(H61:H62)</f>
        <v>0</v>
      </c>
      <c r="L60" s="89">
        <f>SUM(I61:I62)</f>
        <v>0</v>
      </c>
      <c r="M60" s="90"/>
      <c r="N60" s="91"/>
    </row>
    <row r="61" spans="2:14" ht="54" customHeight="1" x14ac:dyDescent="0.25">
      <c r="B61" s="58">
        <v>16.5</v>
      </c>
      <c r="C61" s="55" t="s">
        <v>50</v>
      </c>
      <c r="D61" s="56" t="s">
        <v>52</v>
      </c>
      <c r="E61" s="61" t="s">
        <v>191</v>
      </c>
      <c r="F61" s="24"/>
      <c r="G61" s="23"/>
      <c r="H61" s="23"/>
      <c r="I61" s="24"/>
      <c r="J61" s="4">
        <f t="shared" ref="J61" si="46">F61</f>
        <v>0</v>
      </c>
      <c r="K61" s="4">
        <f t="shared" ref="K61" si="47">-H61</f>
        <v>0</v>
      </c>
      <c r="M61" s="23"/>
      <c r="N61" s="24"/>
    </row>
    <row r="62" spans="2:14" ht="54" customHeight="1" thickBot="1" x14ac:dyDescent="0.3">
      <c r="B62" s="58">
        <v>16.7</v>
      </c>
      <c r="C62" s="55" t="s">
        <v>51</v>
      </c>
      <c r="D62" s="56" t="s">
        <v>52</v>
      </c>
      <c r="E62" s="57" t="s">
        <v>192</v>
      </c>
      <c r="F62" s="24"/>
      <c r="G62" s="23"/>
      <c r="H62" s="23"/>
      <c r="I62" s="24"/>
      <c r="J62" s="4">
        <f t="shared" ref="J62" si="48">F62</f>
        <v>0</v>
      </c>
      <c r="K62" s="4">
        <f t="shared" ref="K62" si="49">-H62</f>
        <v>0</v>
      </c>
      <c r="M62" s="23"/>
      <c r="N62" s="24"/>
    </row>
    <row r="63" spans="2:14" ht="13.8" thickBot="1" x14ac:dyDescent="0.3">
      <c r="B63" s="84" t="s">
        <v>54</v>
      </c>
      <c r="C63" s="85"/>
      <c r="D63" s="86"/>
      <c r="E63" s="85"/>
      <c r="F63" s="85"/>
      <c r="G63" s="85"/>
      <c r="H63" s="85"/>
      <c r="I63" s="85"/>
      <c r="J63" s="87">
        <f>SUM(F65:F69)</f>
        <v>0</v>
      </c>
      <c r="K63" s="88">
        <f>-SUM(H65:H69)</f>
        <v>0</v>
      </c>
      <c r="L63" s="89">
        <f>SUM(I65:I69)</f>
        <v>0</v>
      </c>
      <c r="M63" s="90"/>
      <c r="N63" s="91"/>
    </row>
    <row r="64" spans="2:14" ht="14.25" customHeight="1" thickBot="1" x14ac:dyDescent="0.3">
      <c r="B64" s="77" t="s">
        <v>55</v>
      </c>
      <c r="C64" s="78"/>
      <c r="D64" s="79"/>
      <c r="E64" s="80"/>
      <c r="F64" s="81"/>
      <c r="G64" s="81"/>
      <c r="H64" s="81"/>
      <c r="I64" s="81"/>
      <c r="J64" s="81"/>
      <c r="K64" s="81"/>
      <c r="L64" s="82"/>
      <c r="M64" s="80"/>
      <c r="N64" s="83"/>
    </row>
    <row r="65" spans="2:14" ht="66" x14ac:dyDescent="0.25">
      <c r="B65" s="63">
        <v>17.100000000000001</v>
      </c>
      <c r="C65" s="55" t="s">
        <v>56</v>
      </c>
      <c r="D65" s="56" t="s">
        <v>52</v>
      </c>
      <c r="E65" s="57" t="s">
        <v>212</v>
      </c>
      <c r="F65" s="24"/>
      <c r="G65" s="23"/>
      <c r="H65" s="23"/>
      <c r="I65" s="24"/>
      <c r="J65" s="4">
        <f t="shared" ref="J65" si="50">F65</f>
        <v>0</v>
      </c>
      <c r="K65" s="4">
        <f t="shared" ref="K65" si="51">-H65</f>
        <v>0</v>
      </c>
      <c r="M65" s="23"/>
      <c r="N65" s="24"/>
    </row>
    <row r="66" spans="2:14" ht="66.599999999999994" thickBot="1" x14ac:dyDescent="0.3">
      <c r="B66" s="63">
        <v>17.3</v>
      </c>
      <c r="C66" s="55" t="s">
        <v>57</v>
      </c>
      <c r="D66" s="56" t="s">
        <v>52</v>
      </c>
      <c r="E66" s="57" t="s">
        <v>73</v>
      </c>
      <c r="F66" s="24"/>
      <c r="G66" s="23"/>
      <c r="H66" s="23"/>
      <c r="I66" s="24"/>
      <c r="J66" s="4">
        <f t="shared" ref="J66" si="52">F66</f>
        <v>0</v>
      </c>
      <c r="K66" s="4">
        <f t="shared" ref="K66" si="53">-H66</f>
        <v>0</v>
      </c>
      <c r="M66" s="23"/>
      <c r="N66" s="24"/>
    </row>
    <row r="67" spans="2:14" ht="13.8" thickBot="1" x14ac:dyDescent="0.3">
      <c r="B67" s="70"/>
      <c r="C67" s="71" t="s">
        <v>58</v>
      </c>
      <c r="D67" s="72"/>
      <c r="E67" s="73"/>
      <c r="F67" s="74"/>
      <c r="G67" s="74"/>
      <c r="H67" s="74"/>
      <c r="I67" s="74"/>
      <c r="J67" s="74"/>
      <c r="K67" s="74"/>
      <c r="L67" s="75"/>
      <c r="M67" s="73"/>
      <c r="N67" s="76"/>
    </row>
    <row r="68" spans="2:14" ht="54" customHeight="1" x14ac:dyDescent="0.25">
      <c r="B68" s="63">
        <v>17.16</v>
      </c>
      <c r="C68" s="55" t="s">
        <v>59</v>
      </c>
      <c r="D68" s="56" t="s">
        <v>52</v>
      </c>
      <c r="E68" s="57" t="s">
        <v>177</v>
      </c>
      <c r="F68" s="23"/>
      <c r="G68" s="23"/>
      <c r="H68" s="23"/>
      <c r="I68" s="24"/>
      <c r="J68" s="4">
        <f t="shared" ref="J68" si="54">F68</f>
        <v>0</v>
      </c>
      <c r="K68" s="4">
        <f t="shared" ref="K68" si="55">-H68</f>
        <v>0</v>
      </c>
      <c r="M68" s="23"/>
      <c r="N68" s="24"/>
    </row>
    <row r="69" spans="2:14" ht="132.6" thickBot="1" x14ac:dyDescent="0.3">
      <c r="B69" s="64">
        <v>17.170000000000002</v>
      </c>
      <c r="C69" s="52" t="s">
        <v>60</v>
      </c>
      <c r="D69" s="53" t="s">
        <v>52</v>
      </c>
      <c r="E69" s="54" t="s">
        <v>193</v>
      </c>
      <c r="F69" s="68"/>
      <c r="G69" s="68"/>
      <c r="H69" s="68"/>
      <c r="I69" s="69"/>
      <c r="J69" s="4">
        <f t="shared" ref="J69" si="56">F69</f>
        <v>0</v>
      </c>
      <c r="K69" s="4">
        <f t="shared" ref="K69" si="57">-H69</f>
        <v>0</v>
      </c>
      <c r="M69" s="68"/>
      <c r="N69" s="69"/>
    </row>
  </sheetData>
  <sheetProtection algorithmName="SHA-512" hashValue="dQ6+UmsciDQUeSOITxwEU6FkDkOZxBuPJMvIDzXsOa2JNcjRrNHsirgi5jTiCxkE7rQHIBixJvxeK0TrLEnj9g==" saltValue="XB4n5J6y1bqLl4f2B0FqNA==" spinCount="100000" sheet="1" formatCells="0" formatColumns="0" formatRows="0"/>
  <protectedRanges>
    <protectedRange sqref="E30:E31" name="Bereik3"/>
    <protectedRange sqref="F11:I69" name="Bereik1"/>
    <protectedRange sqref="E1" name="Bereik2"/>
    <protectedRange sqref="M11:N69" name="Bereik4"/>
  </protectedRanges>
  <mergeCells count="9">
    <mergeCell ref="G1:I2"/>
    <mergeCell ref="E8:E9"/>
    <mergeCell ref="M8:M9"/>
    <mergeCell ref="N8:N9"/>
    <mergeCell ref="C4:C6"/>
    <mergeCell ref="D4:D6"/>
    <mergeCell ref="B8:C9"/>
    <mergeCell ref="D8:D9"/>
    <mergeCell ref="F8:I8"/>
  </mergeCells>
  <hyperlinks>
    <hyperlink ref="B10" r:id="rId1" xr:uid="{00000000-0004-0000-0100-000000000000}"/>
    <hyperlink ref="B13" r:id="rId2" xr:uid="{00000000-0004-0000-0100-000001000000}"/>
    <hyperlink ref="B17" r:id="rId3" xr:uid="{00000000-0004-0000-0100-000002000000}"/>
    <hyperlink ref="B20" r:id="rId4" xr:uid="{00000000-0004-0000-0100-000003000000}"/>
    <hyperlink ref="B22" r:id="rId5" xr:uid="{00000000-0004-0000-0100-000004000000}"/>
    <hyperlink ref="B24" r:id="rId6" xr:uid="{00000000-0004-0000-0100-000005000000}"/>
    <hyperlink ref="B28" r:id="rId7" xr:uid="{00000000-0004-0000-0100-000006000000}"/>
    <hyperlink ref="B33" r:id="rId8" xr:uid="{00000000-0004-0000-0100-000007000000}"/>
    <hyperlink ref="B40" r:id="rId9" xr:uid="{00000000-0004-0000-0100-000008000000}"/>
    <hyperlink ref="B45" r:id="rId10" xr:uid="{00000000-0004-0000-0100-000009000000}"/>
    <hyperlink ref="B47" r:id="rId11" xr:uid="{00000000-0004-0000-0100-00000A000000}"/>
    <hyperlink ref="B50" r:id="rId12" xr:uid="{00000000-0004-0000-0100-00000B000000}"/>
    <hyperlink ref="B53" r:id="rId13" xr:uid="{00000000-0004-0000-0100-00000C000000}"/>
    <hyperlink ref="B55" r:id="rId14" xr:uid="{00000000-0004-0000-0100-00000D000000}"/>
    <hyperlink ref="B57" r:id="rId15" xr:uid="{00000000-0004-0000-0100-00000E000000}"/>
    <hyperlink ref="B60" r:id="rId16" xr:uid="{00000000-0004-0000-0100-00000F000000}"/>
    <hyperlink ref="B63" r:id="rId17" xr:uid="{00000000-0004-0000-0100-000010000000}"/>
  </hyperlinks>
  <pageMargins left="0.70866141732283472" right="0.70866141732283472" top="0.74803149606299213" bottom="0.74803149606299213" header="0.31496062992125984" footer="0.31496062992125984"/>
  <pageSetup paperSize="9" scale="42" fitToWidth="3" fitToHeight="3" orientation="portrait" r:id="rId18"/>
  <drawing r:id="rId1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2"/>
  <sheetViews>
    <sheetView workbookViewId="0">
      <pane ySplit="5" topLeftCell="A6" activePane="bottomLeft" state="frozen"/>
      <selection pane="bottomLeft" activeCell="B8" sqref="B8"/>
    </sheetView>
  </sheetViews>
  <sheetFormatPr defaultRowHeight="13.2" x14ac:dyDescent="0.25"/>
  <cols>
    <col min="2" max="2" width="28.6640625" bestFit="1" customWidth="1"/>
    <col min="3" max="3" width="30.33203125" customWidth="1"/>
    <col min="4" max="4" width="28.6640625" customWidth="1"/>
    <col min="5" max="5" width="9.33203125" customWidth="1"/>
    <col min="6" max="7" width="13.6640625" customWidth="1"/>
    <col min="8" max="8" width="4.109375" customWidth="1"/>
    <col min="9" max="9" width="20.88671875" customWidth="1"/>
    <col min="10" max="10" width="15.6640625" customWidth="1"/>
    <col min="11" max="11" width="16.33203125" customWidth="1"/>
    <col min="12" max="12" width="15.6640625" customWidth="1"/>
  </cols>
  <sheetData>
    <row r="1" spans="1:13" ht="15.6" x14ac:dyDescent="0.25">
      <c r="A1" s="27" t="s">
        <v>92</v>
      </c>
      <c r="B1" s="27" t="s">
        <v>93</v>
      </c>
      <c r="C1" s="218" t="s">
        <v>22</v>
      </c>
      <c r="D1" s="218"/>
      <c r="E1" s="218"/>
      <c r="F1" s="218"/>
      <c r="G1" s="218"/>
      <c r="H1" s="218"/>
      <c r="I1" s="218"/>
      <c r="J1" s="218"/>
      <c r="K1" s="218"/>
      <c r="L1" s="218"/>
    </row>
    <row r="2" spans="1:13" ht="14.4" x14ac:dyDescent="0.3">
      <c r="B2" s="10" t="s">
        <v>94</v>
      </c>
      <c r="E2" s="10" t="s">
        <v>211</v>
      </c>
      <c r="J2" s="10" t="s">
        <v>95</v>
      </c>
    </row>
    <row r="3" spans="1:13" ht="14.4" x14ac:dyDescent="0.3">
      <c r="B3" s="10"/>
      <c r="E3" s="10"/>
    </row>
    <row r="4" spans="1:13" ht="14.4" x14ac:dyDescent="0.3">
      <c r="B4" s="10" t="s">
        <v>96</v>
      </c>
      <c r="C4" s="10" t="s">
        <v>97</v>
      </c>
      <c r="D4" s="10" t="s">
        <v>98</v>
      </c>
      <c r="E4" s="219" t="s">
        <v>99</v>
      </c>
      <c r="F4" s="219"/>
      <c r="G4" s="219"/>
      <c r="H4" s="219"/>
      <c r="I4" s="11" t="s">
        <v>100</v>
      </c>
      <c r="J4" s="11"/>
      <c r="K4" s="11"/>
      <c r="L4" s="11"/>
      <c r="M4" s="10"/>
    </row>
    <row r="5" spans="1:13" ht="40.200000000000003" x14ac:dyDescent="0.3">
      <c r="B5" s="10"/>
      <c r="C5" s="10"/>
      <c r="D5" s="10"/>
      <c r="E5" s="12" t="s">
        <v>101</v>
      </c>
      <c r="F5" s="12" t="s">
        <v>102</v>
      </c>
      <c r="G5" s="12" t="s">
        <v>103</v>
      </c>
      <c r="I5" s="12" t="s">
        <v>104</v>
      </c>
      <c r="J5" s="12" t="s">
        <v>105</v>
      </c>
      <c r="K5" s="12" t="s">
        <v>106</v>
      </c>
      <c r="L5" s="12" t="s">
        <v>107</v>
      </c>
      <c r="M5" s="10"/>
    </row>
    <row r="6" spans="1:13" ht="14.4" x14ac:dyDescent="0.3">
      <c r="A6" s="13" t="s">
        <v>108</v>
      </c>
      <c r="B6" s="13" t="s">
        <v>209</v>
      </c>
      <c r="C6" s="14"/>
      <c r="D6" s="14"/>
    </row>
    <row r="7" spans="1:13" ht="66.599999999999994" x14ac:dyDescent="0.3">
      <c r="A7" s="10" t="s">
        <v>109</v>
      </c>
      <c r="B7" t="s">
        <v>110</v>
      </c>
      <c r="C7" s="12" t="s">
        <v>111</v>
      </c>
      <c r="E7" s="3" t="s">
        <v>112</v>
      </c>
      <c r="F7" s="3" t="s">
        <v>112</v>
      </c>
      <c r="G7" s="12"/>
      <c r="H7" s="12"/>
      <c r="I7" s="12"/>
      <c r="J7" s="12" t="s">
        <v>194</v>
      </c>
      <c r="K7" s="12"/>
      <c r="L7" s="12"/>
      <c r="M7" s="12"/>
    </row>
    <row r="8" spans="1:13" ht="26.4" x14ac:dyDescent="0.25">
      <c r="B8" t="s">
        <v>114</v>
      </c>
      <c r="C8" s="12"/>
      <c r="D8" s="12" t="s">
        <v>115</v>
      </c>
      <c r="E8" s="3" t="s">
        <v>116</v>
      </c>
      <c r="F8" s="3" t="s">
        <v>116</v>
      </c>
      <c r="G8" s="12"/>
      <c r="H8" s="12"/>
      <c r="I8" s="12"/>
      <c r="J8" s="12"/>
      <c r="K8" s="12"/>
      <c r="L8" s="12"/>
      <c r="M8" s="12"/>
    </row>
    <row r="9" spans="1:13" ht="52.8" x14ac:dyDescent="0.25">
      <c r="B9" t="s">
        <v>178</v>
      </c>
      <c r="C9" s="16" t="s">
        <v>195</v>
      </c>
      <c r="D9" s="12" t="s">
        <v>196</v>
      </c>
      <c r="E9" s="3" t="s">
        <v>116</v>
      </c>
      <c r="F9" s="3" t="s">
        <v>116</v>
      </c>
      <c r="G9" s="12"/>
      <c r="H9" s="12"/>
      <c r="I9" s="12"/>
      <c r="J9" s="12"/>
      <c r="K9" s="12" t="s">
        <v>118</v>
      </c>
      <c r="L9" s="12" t="s">
        <v>119</v>
      </c>
      <c r="M9" s="12"/>
    </row>
    <row r="10" spans="1:13" ht="66" x14ac:dyDescent="0.25">
      <c r="B10" t="s">
        <v>120</v>
      </c>
      <c r="C10" s="12" t="s">
        <v>197</v>
      </c>
      <c r="D10" s="12" t="s">
        <v>121</v>
      </c>
      <c r="E10" s="3" t="s">
        <v>116</v>
      </c>
      <c r="F10" s="3" t="s">
        <v>116</v>
      </c>
      <c r="G10" s="12"/>
      <c r="H10" s="12"/>
      <c r="I10" s="12" t="s">
        <v>122</v>
      </c>
      <c r="J10" s="12"/>
      <c r="K10" s="12"/>
      <c r="L10" s="12" t="s">
        <v>123</v>
      </c>
      <c r="M10" s="12"/>
    </row>
    <row r="11" spans="1:13" ht="79.8" x14ac:dyDescent="0.3">
      <c r="A11" s="10" t="s">
        <v>124</v>
      </c>
      <c r="B11" t="s">
        <v>125</v>
      </c>
      <c r="C11" s="12" t="s">
        <v>126</v>
      </c>
      <c r="D11" s="12" t="s">
        <v>127</v>
      </c>
      <c r="E11" s="12" t="s">
        <v>128</v>
      </c>
      <c r="F11" s="3" t="s">
        <v>116</v>
      </c>
      <c r="G11" s="3" t="s">
        <v>116</v>
      </c>
      <c r="H11" s="12"/>
      <c r="I11" s="12"/>
      <c r="J11" s="12"/>
      <c r="K11" s="12"/>
      <c r="L11" s="12"/>
      <c r="M11" s="12"/>
    </row>
    <row r="12" spans="1:13" ht="93" x14ac:dyDescent="0.3">
      <c r="B12" t="s">
        <v>129</v>
      </c>
      <c r="C12" s="12" t="s">
        <v>198</v>
      </c>
      <c r="D12" s="12" t="s">
        <v>199</v>
      </c>
      <c r="E12" s="3" t="s">
        <v>116</v>
      </c>
      <c r="F12" s="12"/>
      <c r="G12" s="12" t="s">
        <v>132</v>
      </c>
      <c r="H12" s="12"/>
      <c r="I12" s="12" t="s">
        <v>133</v>
      </c>
      <c r="J12" s="3" t="s">
        <v>134</v>
      </c>
      <c r="K12" s="12" t="s">
        <v>135</v>
      </c>
      <c r="L12" s="12" t="s">
        <v>136</v>
      </c>
      <c r="M12" s="12"/>
    </row>
    <row r="13" spans="1:13" ht="79.2" x14ac:dyDescent="0.25">
      <c r="B13" t="s">
        <v>137</v>
      </c>
      <c r="C13" s="12" t="s">
        <v>130</v>
      </c>
      <c r="D13" s="12" t="s">
        <v>131</v>
      </c>
      <c r="E13" s="3" t="s">
        <v>116</v>
      </c>
      <c r="F13" s="28"/>
      <c r="G13" s="12" t="s">
        <v>132</v>
      </c>
      <c r="H13" s="12"/>
      <c r="I13" s="3" t="s">
        <v>138</v>
      </c>
      <c r="J13" s="3" t="s">
        <v>134</v>
      </c>
      <c r="K13" s="3" t="s">
        <v>138</v>
      </c>
      <c r="L13" s="3" t="s">
        <v>138</v>
      </c>
      <c r="M13" s="12"/>
    </row>
    <row r="14" spans="1:13" ht="39.6" x14ac:dyDescent="0.25">
      <c r="B14" t="s">
        <v>139</v>
      </c>
      <c r="C14" s="12" t="s">
        <v>140</v>
      </c>
      <c r="D14" s="12" t="s">
        <v>141</v>
      </c>
      <c r="E14" s="3" t="s">
        <v>116</v>
      </c>
      <c r="F14" s="28"/>
      <c r="G14" s="3" t="s">
        <v>138</v>
      </c>
      <c r="H14" s="12"/>
      <c r="I14" s="3" t="s">
        <v>138</v>
      </c>
      <c r="J14" s="3"/>
      <c r="K14" s="3" t="s">
        <v>138</v>
      </c>
      <c r="L14" s="3" t="s">
        <v>138</v>
      </c>
      <c r="M14" s="12"/>
    </row>
    <row r="15" spans="1:13" ht="39.6" x14ac:dyDescent="0.25">
      <c r="B15" t="s">
        <v>142</v>
      </c>
      <c r="C15" s="12" t="s">
        <v>200</v>
      </c>
      <c r="D15" s="12" t="s">
        <v>141</v>
      </c>
      <c r="E15" s="3" t="s">
        <v>116</v>
      </c>
      <c r="F15" s="28"/>
      <c r="G15" s="3" t="s">
        <v>138</v>
      </c>
      <c r="H15" s="12"/>
      <c r="I15" s="3" t="s">
        <v>138</v>
      </c>
      <c r="J15" s="3"/>
      <c r="K15" s="3" t="s">
        <v>138</v>
      </c>
      <c r="L15" s="3" t="s">
        <v>138</v>
      </c>
      <c r="M15" s="12"/>
    </row>
    <row r="16" spans="1:13" ht="79.2" x14ac:dyDescent="0.25">
      <c r="B16" t="s">
        <v>143</v>
      </c>
      <c r="C16" s="12" t="s">
        <v>144</v>
      </c>
      <c r="D16" s="12" t="s">
        <v>145</v>
      </c>
      <c r="E16" s="3" t="s">
        <v>116</v>
      </c>
      <c r="F16" s="3" t="s">
        <v>116</v>
      </c>
      <c r="G16" s="15" t="s">
        <v>146</v>
      </c>
      <c r="H16" s="12"/>
      <c r="I16" s="12" t="s">
        <v>147</v>
      </c>
      <c r="J16" s="12" t="s">
        <v>148</v>
      </c>
      <c r="K16" s="12"/>
      <c r="L16" s="12" t="s">
        <v>123</v>
      </c>
      <c r="M16" s="12"/>
    </row>
    <row r="17" spans="1:13" ht="79.2" x14ac:dyDescent="0.25">
      <c r="B17" t="s">
        <v>149</v>
      </c>
      <c r="C17" s="12" t="s">
        <v>150</v>
      </c>
      <c r="D17" s="12" t="s">
        <v>151</v>
      </c>
      <c r="E17" s="3" t="s">
        <v>116</v>
      </c>
      <c r="F17" s="3" t="s">
        <v>116</v>
      </c>
      <c r="G17" s="15" t="s">
        <v>146</v>
      </c>
      <c r="H17" s="12"/>
      <c r="I17" s="12" t="s">
        <v>152</v>
      </c>
      <c r="J17" s="3" t="s">
        <v>138</v>
      </c>
      <c r="K17" s="12" t="s">
        <v>153</v>
      </c>
      <c r="L17" s="3" t="s">
        <v>138</v>
      </c>
      <c r="M17" s="12"/>
    </row>
    <row r="18" spans="1:13" ht="13.8" thickBot="1" x14ac:dyDescent="0.3">
      <c r="A18" s="17"/>
      <c r="B18" s="17"/>
      <c r="C18" s="18"/>
      <c r="D18" s="18"/>
      <c r="E18" s="19"/>
      <c r="F18" s="19"/>
      <c r="G18" s="19"/>
      <c r="H18" s="18"/>
      <c r="I18" s="20"/>
      <c r="J18" s="20"/>
      <c r="K18" s="18"/>
      <c r="L18" s="20"/>
      <c r="M18" s="12"/>
    </row>
    <row r="19" spans="1:13" ht="15" thickTop="1" x14ac:dyDescent="0.3">
      <c r="B19" s="10" t="s">
        <v>96</v>
      </c>
      <c r="C19" s="10" t="s">
        <v>97</v>
      </c>
      <c r="D19" s="10" t="s">
        <v>98</v>
      </c>
      <c r="E19" s="219" t="s">
        <v>99</v>
      </c>
      <c r="F19" s="219"/>
      <c r="G19" s="219"/>
      <c r="H19" s="219"/>
      <c r="I19" s="11" t="s">
        <v>100</v>
      </c>
      <c r="J19" s="11"/>
      <c r="K19" s="11"/>
      <c r="L19" s="11"/>
      <c r="M19" s="12"/>
    </row>
    <row r="20" spans="1:13" ht="14.4" x14ac:dyDescent="0.3">
      <c r="A20" s="13" t="s">
        <v>154</v>
      </c>
      <c r="B20" s="13" t="s">
        <v>210</v>
      </c>
      <c r="C20" s="21"/>
      <c r="D20" s="21"/>
      <c r="E20" s="12"/>
      <c r="F20" s="12"/>
      <c r="G20" s="12"/>
      <c r="I20" s="12"/>
      <c r="J20" s="12"/>
      <c r="K20" s="12"/>
      <c r="L20" s="12"/>
      <c r="M20" s="12"/>
    </row>
    <row r="21" spans="1:13" ht="53.4" x14ac:dyDescent="0.3">
      <c r="A21" s="10" t="s">
        <v>109</v>
      </c>
      <c r="B21" t="s">
        <v>155</v>
      </c>
      <c r="C21" s="12"/>
      <c r="D21" s="12" t="s">
        <v>201</v>
      </c>
      <c r="E21" s="3" t="s">
        <v>116</v>
      </c>
      <c r="F21" s="3" t="s">
        <v>116</v>
      </c>
      <c r="G21" s="12"/>
      <c r="I21" s="12"/>
      <c r="J21" s="12" t="s">
        <v>113</v>
      </c>
      <c r="K21" s="12"/>
      <c r="L21" s="12"/>
      <c r="M21" s="12"/>
    </row>
    <row r="22" spans="1:13" ht="26.4" x14ac:dyDescent="0.25">
      <c r="B22" t="s">
        <v>156</v>
      </c>
      <c r="C22" s="12"/>
      <c r="D22" s="12" t="s">
        <v>115</v>
      </c>
      <c r="E22" s="3" t="s">
        <v>116</v>
      </c>
      <c r="F22" s="3" t="s">
        <v>116</v>
      </c>
      <c r="G22" s="12"/>
      <c r="H22" s="12"/>
      <c r="I22" s="12"/>
      <c r="J22" s="12"/>
      <c r="K22" s="12"/>
      <c r="L22" s="12"/>
      <c r="M22" s="12"/>
    </row>
    <row r="23" spans="1:13" ht="52.8" x14ac:dyDescent="0.25">
      <c r="B23" t="s">
        <v>179</v>
      </c>
      <c r="C23" s="16" t="s">
        <v>157</v>
      </c>
      <c r="D23" s="12" t="s">
        <v>117</v>
      </c>
      <c r="E23" s="3" t="s">
        <v>116</v>
      </c>
      <c r="F23" s="3" t="s">
        <v>116</v>
      </c>
      <c r="G23" s="12"/>
      <c r="H23" s="12"/>
      <c r="I23" s="12"/>
      <c r="J23" s="12"/>
      <c r="K23" s="12" t="s">
        <v>118</v>
      </c>
      <c r="L23" s="12" t="s">
        <v>119</v>
      </c>
      <c r="M23" s="12"/>
    </row>
    <row r="24" spans="1:13" x14ac:dyDescent="0.25">
      <c r="C24" s="12"/>
      <c r="D24" s="12"/>
      <c r="E24" s="12"/>
      <c r="F24" s="12"/>
      <c r="G24" s="12"/>
      <c r="H24" s="12"/>
      <c r="I24" s="12"/>
      <c r="J24" s="12"/>
      <c r="K24" s="12"/>
      <c r="L24" s="12"/>
      <c r="M24" s="12"/>
    </row>
    <row r="25" spans="1:13" ht="79.8" x14ac:dyDescent="0.3">
      <c r="A25" s="10" t="s">
        <v>158</v>
      </c>
      <c r="B25" t="s">
        <v>125</v>
      </c>
      <c r="C25" s="12" t="s">
        <v>159</v>
      </c>
      <c r="D25" s="12" t="s">
        <v>160</v>
      </c>
      <c r="E25" s="12" t="s">
        <v>128</v>
      </c>
      <c r="F25" s="22"/>
      <c r="G25" s="12"/>
      <c r="H25" s="12"/>
      <c r="I25" s="12"/>
      <c r="J25" s="12"/>
      <c r="K25" s="12"/>
      <c r="L25" s="12"/>
      <c r="M25" s="12"/>
    </row>
    <row r="26" spans="1:13" ht="79.2" x14ac:dyDescent="0.25">
      <c r="B26" t="s">
        <v>129</v>
      </c>
      <c r="C26" s="12" t="s">
        <v>161</v>
      </c>
      <c r="D26" s="12" t="s">
        <v>162</v>
      </c>
      <c r="E26" s="15" t="s">
        <v>163</v>
      </c>
      <c r="F26" s="12"/>
      <c r="G26" s="12"/>
      <c r="H26" s="12"/>
      <c r="I26" s="12"/>
      <c r="J26" s="12" t="s">
        <v>164</v>
      </c>
      <c r="K26" s="12"/>
      <c r="L26" s="12"/>
      <c r="M26" s="12"/>
    </row>
    <row r="27" spans="1:13" ht="52.8" x14ac:dyDescent="0.25">
      <c r="B27" t="s">
        <v>137</v>
      </c>
      <c r="C27" s="12" t="s">
        <v>161</v>
      </c>
      <c r="D27" s="12" t="s">
        <v>162</v>
      </c>
      <c r="E27" s="15" t="s">
        <v>163</v>
      </c>
      <c r="F27" s="12"/>
      <c r="G27" s="12"/>
      <c r="H27" s="12"/>
      <c r="I27" s="12"/>
      <c r="J27" s="3" t="s">
        <v>138</v>
      </c>
      <c r="K27" s="12"/>
      <c r="L27" s="3"/>
      <c r="M27" s="12"/>
    </row>
    <row r="28" spans="1:13" ht="52.8" x14ac:dyDescent="0.25">
      <c r="B28" t="s">
        <v>139</v>
      </c>
      <c r="C28" s="12" t="s">
        <v>161</v>
      </c>
      <c r="D28" s="12" t="s">
        <v>162</v>
      </c>
      <c r="E28" s="15" t="s">
        <v>163</v>
      </c>
      <c r="F28" s="12"/>
      <c r="G28" s="12"/>
      <c r="H28" s="12"/>
      <c r="I28" s="12"/>
      <c r="J28" s="3" t="s">
        <v>138</v>
      </c>
      <c r="K28" s="12"/>
      <c r="L28" s="3"/>
      <c r="M28" s="12"/>
    </row>
    <row r="29" spans="1:13" ht="92.4" x14ac:dyDescent="0.25">
      <c r="B29" t="s">
        <v>142</v>
      </c>
      <c r="C29" s="12" t="s">
        <v>165</v>
      </c>
      <c r="D29" s="12" t="s">
        <v>162</v>
      </c>
      <c r="E29" s="15" t="s">
        <v>163</v>
      </c>
      <c r="F29" s="12"/>
      <c r="G29" s="12"/>
      <c r="H29" s="12"/>
      <c r="I29" s="12"/>
      <c r="J29" s="3" t="s">
        <v>138</v>
      </c>
      <c r="K29" s="12"/>
      <c r="L29" s="12" t="s">
        <v>166</v>
      </c>
      <c r="M29" s="12"/>
    </row>
    <row r="30" spans="1:13" ht="66" x14ac:dyDescent="0.25">
      <c r="B30" t="s">
        <v>143</v>
      </c>
      <c r="C30" s="12" t="s">
        <v>167</v>
      </c>
      <c r="D30" s="12" t="s">
        <v>145</v>
      </c>
      <c r="E30" s="15" t="s">
        <v>116</v>
      </c>
      <c r="F30" s="12"/>
      <c r="G30" s="15" t="s">
        <v>146</v>
      </c>
      <c r="H30" s="12"/>
      <c r="I30" s="12"/>
      <c r="J30" s="12" t="s">
        <v>148</v>
      </c>
      <c r="K30" s="12"/>
      <c r="L30" s="12"/>
      <c r="M30" s="12"/>
    </row>
    <row r="31" spans="1:13" ht="92.4" x14ac:dyDescent="0.25">
      <c r="B31" t="s">
        <v>149</v>
      </c>
      <c r="C31" s="12"/>
      <c r="D31" s="12" t="s">
        <v>168</v>
      </c>
      <c r="E31" s="3" t="s">
        <v>116</v>
      </c>
      <c r="F31" s="12"/>
      <c r="G31" s="15" t="s">
        <v>146</v>
      </c>
      <c r="H31" s="12"/>
      <c r="I31" s="12"/>
      <c r="J31" s="12" t="s">
        <v>169</v>
      </c>
      <c r="K31" s="12"/>
      <c r="L31" s="12"/>
      <c r="M31" s="12"/>
    </row>
    <row r="32" spans="1:13" x14ac:dyDescent="0.25">
      <c r="D32" s="12"/>
    </row>
  </sheetData>
  <sheetProtection algorithmName="SHA-512" hashValue="4gZuwDR2JTv2k5ZePcV2T8YfRQqKVEmj5e6SG7HEHWX+UZscpkGhhJuKcdppDx/ToZsPYmUoANQpkFNDnMGXAw==" saltValue="pgttKJW5ONB483E1giCQBA==" spinCount="100000" sheet="1" objects="1" scenarios="1"/>
  <mergeCells count="3">
    <mergeCell ref="C1:L1"/>
    <mergeCell ref="E4:H4"/>
    <mergeCell ref="E19:H19"/>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1"/>
  <sheetViews>
    <sheetView workbookViewId="0">
      <selection activeCell="G6" sqref="G6:I6"/>
    </sheetView>
  </sheetViews>
  <sheetFormatPr defaultRowHeight="13.2" x14ac:dyDescent="0.25"/>
  <cols>
    <col min="2" max="2" width="10" customWidth="1"/>
    <col min="3" max="3" width="0.44140625" hidden="1" customWidth="1"/>
    <col min="4" max="4" width="13.21875" customWidth="1"/>
    <col min="5" max="5" width="0.33203125" hidden="1" customWidth="1"/>
    <col min="6" max="6" width="13.88671875" customWidth="1"/>
    <col min="7" max="7" width="13.33203125" customWidth="1"/>
    <col min="8" max="9" width="8.88671875" customWidth="1"/>
  </cols>
  <sheetData>
    <row r="1" spans="1:9" ht="20.25" customHeight="1" x14ac:dyDescent="0.25">
      <c r="A1" s="193"/>
      <c r="B1" s="193"/>
      <c r="C1" s="193"/>
      <c r="D1" s="193"/>
      <c r="E1" s="193"/>
      <c r="F1" s="193"/>
      <c r="G1" s="177"/>
      <c r="H1" s="177"/>
      <c r="I1" s="178"/>
    </row>
    <row r="2" spans="1:9" ht="17.399999999999999" customHeight="1" x14ac:dyDescent="0.25">
      <c r="A2" s="220" t="str">
        <f>'SDG targets assessment and Circ'!E1</f>
        <v>Project XYZ in country XYZ</v>
      </c>
      <c r="B2" s="220"/>
      <c r="C2" s="220"/>
      <c r="D2" s="220"/>
      <c r="E2" s="220"/>
      <c r="F2" s="220"/>
      <c r="G2" s="179"/>
      <c r="H2" s="179"/>
      <c r="I2" s="180"/>
    </row>
    <row r="3" spans="1:9" ht="13.5" customHeight="1" thickBot="1" x14ac:dyDescent="0.3">
      <c r="A3" s="194"/>
      <c r="B3" s="194"/>
      <c r="C3" s="194"/>
      <c r="D3" s="194"/>
      <c r="E3" s="194"/>
      <c r="F3" s="194"/>
      <c r="G3" s="181"/>
      <c r="H3" s="181"/>
      <c r="I3" s="182"/>
    </row>
    <row r="4" spans="1:9" ht="55.8" thickBot="1" x14ac:dyDescent="0.3">
      <c r="A4" s="104" t="s">
        <v>84</v>
      </c>
      <c r="B4" s="104" t="s">
        <v>85</v>
      </c>
      <c r="C4" s="111"/>
      <c r="D4" s="115" t="s">
        <v>86</v>
      </c>
      <c r="E4" s="120"/>
      <c r="F4" s="124" t="s">
        <v>88</v>
      </c>
      <c r="G4" s="223" t="s">
        <v>83</v>
      </c>
      <c r="H4" s="223"/>
      <c r="I4" s="224"/>
    </row>
    <row r="5" spans="1:9" ht="49.95" customHeight="1" x14ac:dyDescent="0.25">
      <c r="A5" s="105">
        <v>1</v>
      </c>
      <c r="B5" s="108"/>
      <c r="C5" s="112"/>
      <c r="D5" s="116"/>
      <c r="E5" s="121"/>
      <c r="F5" s="116"/>
      <c r="G5" s="227"/>
      <c r="H5" s="227"/>
      <c r="I5" s="228"/>
    </row>
    <row r="6" spans="1:9" ht="49.95" customHeight="1" x14ac:dyDescent="0.25">
      <c r="A6" s="106">
        <v>2</v>
      </c>
      <c r="B6" s="109"/>
      <c r="C6" s="113"/>
      <c r="D6" s="117"/>
      <c r="E6" s="122"/>
      <c r="F6" s="118"/>
      <c r="G6" s="221"/>
      <c r="H6" s="221"/>
      <c r="I6" s="222"/>
    </row>
    <row r="7" spans="1:9" ht="49.95" customHeight="1" x14ac:dyDescent="0.25">
      <c r="A7" s="106">
        <v>3</v>
      </c>
      <c r="B7" s="109"/>
      <c r="C7" s="113"/>
      <c r="D7" s="118"/>
      <c r="E7" s="122"/>
      <c r="F7" s="118"/>
      <c r="G7" s="221"/>
      <c r="H7" s="221"/>
      <c r="I7" s="222"/>
    </row>
    <row r="8" spans="1:9" ht="49.95" customHeight="1" x14ac:dyDescent="0.25">
      <c r="A8" s="106">
        <v>4</v>
      </c>
      <c r="B8" s="109"/>
      <c r="C8" s="113"/>
      <c r="D8" s="118"/>
      <c r="E8" s="122"/>
      <c r="F8" s="118"/>
      <c r="G8" s="221"/>
      <c r="H8" s="221"/>
      <c r="I8" s="222"/>
    </row>
    <row r="9" spans="1:9" ht="49.95" customHeight="1" x14ac:dyDescent="0.25">
      <c r="A9" s="106">
        <v>5</v>
      </c>
      <c r="B9" s="109"/>
      <c r="C9" s="113"/>
      <c r="D9" s="118"/>
      <c r="E9" s="122"/>
      <c r="F9" s="118"/>
      <c r="G9" s="221"/>
      <c r="H9" s="221"/>
      <c r="I9" s="222"/>
    </row>
    <row r="10" spans="1:9" ht="49.95" customHeight="1" x14ac:dyDescent="0.25">
      <c r="A10" s="106">
        <v>6</v>
      </c>
      <c r="B10" s="109"/>
      <c r="C10" s="113"/>
      <c r="D10" s="118"/>
      <c r="E10" s="122"/>
      <c r="F10" s="118"/>
      <c r="G10" s="221"/>
      <c r="H10" s="221"/>
      <c r="I10" s="222"/>
    </row>
    <row r="11" spans="1:9" ht="49.95" customHeight="1" x14ac:dyDescent="0.25">
      <c r="A11" s="106">
        <v>7</v>
      </c>
      <c r="B11" s="109"/>
      <c r="C11" s="113"/>
      <c r="D11" s="118"/>
      <c r="E11" s="122"/>
      <c r="F11" s="118"/>
      <c r="G11" s="221"/>
      <c r="H11" s="221"/>
      <c r="I11" s="222"/>
    </row>
    <row r="12" spans="1:9" ht="49.95" customHeight="1" x14ac:dyDescent="0.25">
      <c r="A12" s="106">
        <v>8</v>
      </c>
      <c r="B12" s="109"/>
      <c r="C12" s="113"/>
      <c r="D12" s="118"/>
      <c r="E12" s="122"/>
      <c r="F12" s="118"/>
      <c r="G12" s="221"/>
      <c r="H12" s="221"/>
      <c r="I12" s="222"/>
    </row>
    <row r="13" spans="1:9" ht="49.95" customHeight="1" x14ac:dyDescent="0.25">
      <c r="A13" s="106">
        <v>9</v>
      </c>
      <c r="B13" s="109"/>
      <c r="C13" s="113"/>
      <c r="D13" s="118"/>
      <c r="E13" s="122"/>
      <c r="F13" s="118"/>
      <c r="G13" s="221"/>
      <c r="H13" s="221"/>
      <c r="I13" s="222"/>
    </row>
    <row r="14" spans="1:9" ht="49.95" customHeight="1" x14ac:dyDescent="0.25">
      <c r="A14" s="106">
        <v>10</v>
      </c>
      <c r="B14" s="109"/>
      <c r="C14" s="113"/>
      <c r="D14" s="118"/>
      <c r="E14" s="122"/>
      <c r="F14" s="118"/>
      <c r="G14" s="221"/>
      <c r="H14" s="221"/>
      <c r="I14" s="222"/>
    </row>
    <row r="15" spans="1:9" ht="49.95" customHeight="1" x14ac:dyDescent="0.25">
      <c r="A15" s="106">
        <v>11</v>
      </c>
      <c r="B15" s="109"/>
      <c r="C15" s="113"/>
      <c r="D15" s="118"/>
      <c r="E15" s="122"/>
      <c r="F15" s="118"/>
      <c r="G15" s="221"/>
      <c r="H15" s="221"/>
      <c r="I15" s="222"/>
    </row>
    <row r="16" spans="1:9" ht="49.95" customHeight="1" x14ac:dyDescent="0.25">
      <c r="A16" s="106">
        <v>12</v>
      </c>
      <c r="B16" s="109"/>
      <c r="C16" s="113"/>
      <c r="D16" s="118"/>
      <c r="E16" s="122"/>
      <c r="F16" s="118"/>
      <c r="G16" s="221"/>
      <c r="H16" s="221"/>
      <c r="I16" s="222"/>
    </row>
    <row r="17" spans="1:9" ht="49.95" customHeight="1" x14ac:dyDescent="0.25">
      <c r="A17" s="106">
        <v>13</v>
      </c>
      <c r="B17" s="109"/>
      <c r="C17" s="113"/>
      <c r="D17" s="118"/>
      <c r="E17" s="122"/>
      <c r="F17" s="118"/>
      <c r="G17" s="221"/>
      <c r="H17" s="221"/>
      <c r="I17" s="222"/>
    </row>
    <row r="18" spans="1:9" ht="49.95" customHeight="1" x14ac:dyDescent="0.25">
      <c r="A18" s="106">
        <v>14</v>
      </c>
      <c r="B18" s="109"/>
      <c r="C18" s="113"/>
      <c r="D18" s="118"/>
      <c r="E18" s="122"/>
      <c r="F18" s="118"/>
      <c r="G18" s="221"/>
      <c r="H18" s="221"/>
      <c r="I18" s="222"/>
    </row>
    <row r="19" spans="1:9" ht="49.95" customHeight="1" x14ac:dyDescent="0.25">
      <c r="A19" s="106">
        <v>15</v>
      </c>
      <c r="B19" s="109"/>
      <c r="C19" s="113"/>
      <c r="D19" s="118"/>
      <c r="E19" s="122"/>
      <c r="F19" s="118"/>
      <c r="G19" s="221"/>
      <c r="H19" s="221"/>
      <c r="I19" s="222"/>
    </row>
    <row r="20" spans="1:9" ht="49.95" customHeight="1" x14ac:dyDescent="0.25">
      <c r="A20" s="106">
        <v>16</v>
      </c>
      <c r="B20" s="109"/>
      <c r="C20" s="113"/>
      <c r="D20" s="118"/>
      <c r="E20" s="122"/>
      <c r="F20" s="118"/>
      <c r="G20" s="221"/>
      <c r="H20" s="221"/>
      <c r="I20" s="222"/>
    </row>
    <row r="21" spans="1:9" ht="55.95" customHeight="1" thickBot="1" x14ac:dyDescent="0.3">
      <c r="A21" s="107">
        <v>17</v>
      </c>
      <c r="B21" s="110"/>
      <c r="C21" s="114"/>
      <c r="D21" s="119"/>
      <c r="E21" s="123"/>
      <c r="F21" s="119"/>
      <c r="G21" s="225"/>
      <c r="H21" s="225"/>
      <c r="I21" s="226"/>
    </row>
  </sheetData>
  <sheetProtection algorithmName="SHA-512" hashValue="xW6K2fDhIXzpRowdMkyX5XaECtJE5pJcbPMt70d6ew1wxBgJj8rx4XSpu3eO6iRqYrJllmiUnKhuD/jlzEb4QA==" saltValue="QDOpl6vkJ6MkegIxzynBFQ==" spinCount="100000" sheet="1" objects="1" scenarios="1"/>
  <mergeCells count="19">
    <mergeCell ref="G20:I20"/>
    <mergeCell ref="G21:I21"/>
    <mergeCell ref="G19:I19"/>
    <mergeCell ref="G5:I5"/>
    <mergeCell ref="G6:I6"/>
    <mergeCell ref="G7:I7"/>
    <mergeCell ref="G8:I8"/>
    <mergeCell ref="A2:F2"/>
    <mergeCell ref="G15:I15"/>
    <mergeCell ref="G16:I16"/>
    <mergeCell ref="G17:I17"/>
    <mergeCell ref="G18:I18"/>
    <mergeCell ref="G10:I10"/>
    <mergeCell ref="G11:I11"/>
    <mergeCell ref="G12:I12"/>
    <mergeCell ref="G13:I13"/>
    <mergeCell ref="G14:I14"/>
    <mergeCell ref="G9:I9"/>
    <mergeCell ref="G4:I4"/>
  </mergeCells>
  <pageMargins left="0.7" right="0.7" top="0.75" bottom="0.75" header="0.3" footer="0.3"/>
  <pageSetup paperSize="9" orientation="portrait" horizontalDpi="0" verticalDpi="0" r:id="rId1"/>
  <drawing r:id="rId2"/>
  <extLst>
    <ext xmlns:x14="http://schemas.microsoft.com/office/spreadsheetml/2009/9/main" uri="{78C0D931-6437-407d-A8EE-F0AAD7539E65}">
      <x14:conditionalFormattings>
        <x14:conditionalFormatting xmlns:xm="http://schemas.microsoft.com/office/excel/2006/main">
          <x14:cfRule type="expression" priority="55" id="{4783F06E-8C01-448C-8868-9DCC23D47866}">
            <xm:f>'SDG targets assessment and Circ'!$J$10&gt;0</xm:f>
            <x14:dxf>
              <fill>
                <patternFill>
                  <bgColor rgb="FF92D050"/>
                </patternFill>
              </fill>
              <border>
                <left style="thin">
                  <color auto="1"/>
                </left>
                <right style="thin">
                  <color auto="1"/>
                </right>
                <top style="thin">
                  <color auto="1"/>
                </top>
                <bottom style="thin">
                  <color auto="1"/>
                </bottom>
              </border>
            </x14:dxf>
          </x14:cfRule>
          <xm:sqref>D5</xm:sqref>
        </x14:conditionalFormatting>
        <x14:conditionalFormatting xmlns:xm="http://schemas.microsoft.com/office/excel/2006/main">
          <x14:cfRule type="expression" priority="53" id="{F6018CBE-BDF5-4C22-BEE0-AEEA4CB51419}">
            <xm:f>'SDG targets assessment and Circ'!$J$13&gt;0</xm:f>
            <x14:dxf>
              <fill>
                <patternFill>
                  <bgColor rgb="FF92D050"/>
                </patternFill>
              </fill>
              <border>
                <left style="thin">
                  <color auto="1"/>
                </left>
                <right style="thin">
                  <color auto="1"/>
                </right>
                <top style="thin">
                  <color auto="1"/>
                </top>
                <bottom style="thin">
                  <color auto="1"/>
                </bottom>
              </border>
            </x14:dxf>
          </x14:cfRule>
          <xm:sqref>D6</xm:sqref>
        </x14:conditionalFormatting>
        <x14:conditionalFormatting xmlns:xm="http://schemas.microsoft.com/office/excel/2006/main">
          <x14:cfRule type="expression" priority="52" id="{74234774-3863-4313-B1B8-86FB2ABBFDF4}">
            <xm:f>'SDG targets assessment and Circ'!$J$17&gt;0</xm:f>
            <x14:dxf>
              <fill>
                <patternFill>
                  <bgColor rgb="FF92D050"/>
                </patternFill>
              </fill>
              <border>
                <left style="thin">
                  <color auto="1"/>
                </left>
                <right style="thin">
                  <color auto="1"/>
                </right>
                <top style="thin">
                  <color auto="1"/>
                </top>
                <bottom style="thin">
                  <color auto="1"/>
                </bottom>
              </border>
            </x14:dxf>
          </x14:cfRule>
          <xm:sqref>D7</xm:sqref>
        </x14:conditionalFormatting>
        <x14:conditionalFormatting xmlns:xm="http://schemas.microsoft.com/office/excel/2006/main">
          <x14:cfRule type="expression" priority="51" id="{4ED409CF-1704-4A88-9F68-20B6627EEF6D}">
            <xm:f>'SDG targets assessment and Circ'!$J$20&gt;0</xm:f>
            <x14:dxf>
              <fill>
                <patternFill>
                  <bgColor rgb="FF92D050"/>
                </patternFill>
              </fill>
              <border>
                <left style="thin">
                  <color auto="1"/>
                </left>
                <right style="thin">
                  <color auto="1"/>
                </right>
                <top style="thin">
                  <color auto="1"/>
                </top>
                <bottom style="thin">
                  <color auto="1"/>
                </bottom>
              </border>
            </x14:dxf>
          </x14:cfRule>
          <xm:sqref>D8</xm:sqref>
        </x14:conditionalFormatting>
        <x14:conditionalFormatting xmlns:xm="http://schemas.microsoft.com/office/excel/2006/main">
          <x14:cfRule type="expression" priority="50" id="{27E3E40C-AF81-4ED1-A8B3-2BA2D7FA8FED}">
            <xm:f>'SDG targets assessment and Circ'!$J$22&gt;0</xm:f>
            <x14:dxf>
              <fill>
                <patternFill>
                  <bgColor rgb="FF92D050"/>
                </patternFill>
              </fill>
              <border>
                <left style="thin">
                  <color auto="1"/>
                </left>
                <right style="thin">
                  <color auto="1"/>
                </right>
                <top style="thin">
                  <color auto="1"/>
                </top>
                <bottom style="thin">
                  <color auto="1"/>
                </bottom>
              </border>
            </x14:dxf>
          </x14:cfRule>
          <xm:sqref>D9</xm:sqref>
        </x14:conditionalFormatting>
        <x14:conditionalFormatting xmlns:xm="http://schemas.microsoft.com/office/excel/2006/main">
          <x14:cfRule type="expression" priority="49" id="{7158AB49-801D-406A-A9FF-5B49A5798E47}">
            <xm:f>'SDG targets assessment and Circ'!$J$24&gt;0</xm:f>
            <x14:dxf>
              <fill>
                <patternFill>
                  <bgColor rgb="FF92D050"/>
                </patternFill>
              </fill>
              <border>
                <left style="thin">
                  <color auto="1"/>
                </left>
                <right style="thin">
                  <color auto="1"/>
                </right>
                <top style="thin">
                  <color auto="1"/>
                </top>
                <bottom style="thin">
                  <color auto="1"/>
                </bottom>
              </border>
            </x14:dxf>
          </x14:cfRule>
          <xm:sqref>D10</xm:sqref>
        </x14:conditionalFormatting>
        <x14:conditionalFormatting xmlns:xm="http://schemas.microsoft.com/office/excel/2006/main">
          <x14:cfRule type="expression" priority="48" id="{59B54D7F-4A49-4579-86CC-FC3DA9067B02}">
            <xm:f>'SDG targets assessment and Circ'!$J$28&gt;0</xm:f>
            <x14:dxf>
              <fill>
                <patternFill>
                  <bgColor rgb="FF92D050"/>
                </patternFill>
              </fill>
              <border>
                <left style="thin">
                  <color auto="1"/>
                </left>
                <right style="thin">
                  <color auto="1"/>
                </right>
                <top style="thin">
                  <color auto="1"/>
                </top>
                <bottom style="thin">
                  <color auto="1"/>
                </bottom>
              </border>
            </x14:dxf>
          </x14:cfRule>
          <xm:sqref>D11</xm:sqref>
        </x14:conditionalFormatting>
        <x14:conditionalFormatting xmlns:xm="http://schemas.microsoft.com/office/excel/2006/main">
          <x14:cfRule type="expression" priority="47" id="{A381E612-D4C6-46ED-8E07-02D1E50ADA68}">
            <xm:f>'SDG targets assessment and Circ'!$J$33&gt;0</xm:f>
            <x14:dxf>
              <fill>
                <patternFill>
                  <bgColor rgb="FF92D050"/>
                </patternFill>
              </fill>
              <border>
                <left style="thin">
                  <color auto="1"/>
                </left>
                <right style="thin">
                  <color auto="1"/>
                </right>
                <top style="thin">
                  <color auto="1"/>
                </top>
                <bottom style="thin">
                  <color auto="1"/>
                </bottom>
              </border>
            </x14:dxf>
          </x14:cfRule>
          <xm:sqref>D12</xm:sqref>
        </x14:conditionalFormatting>
        <x14:conditionalFormatting xmlns:xm="http://schemas.microsoft.com/office/excel/2006/main">
          <x14:cfRule type="expression" priority="46" id="{24544D45-EF45-4AD9-90E7-C8B704AC60F2}">
            <xm:f>'SDG targets assessment and Circ'!$J$40&gt;0</xm:f>
            <x14:dxf>
              <fill>
                <patternFill>
                  <bgColor rgb="FF92D050"/>
                </patternFill>
              </fill>
              <border>
                <left style="thin">
                  <color auto="1"/>
                </left>
                <right style="thin">
                  <color auto="1"/>
                </right>
                <top style="thin">
                  <color auto="1"/>
                </top>
                <bottom style="thin">
                  <color auto="1"/>
                </bottom>
              </border>
            </x14:dxf>
          </x14:cfRule>
          <xm:sqref>D13</xm:sqref>
        </x14:conditionalFormatting>
        <x14:conditionalFormatting xmlns:xm="http://schemas.microsoft.com/office/excel/2006/main">
          <x14:cfRule type="expression" priority="45" id="{A15B6BF4-77AB-4FC2-9C4F-8DD46D0A6BF0}">
            <xm:f>'SDG targets assessment and Circ'!$J$45&gt;0</xm:f>
            <x14:dxf>
              <fill>
                <patternFill>
                  <bgColor rgb="FF92D050"/>
                </patternFill>
              </fill>
              <border>
                <left style="thin">
                  <color auto="1"/>
                </left>
                <right style="thin">
                  <color auto="1"/>
                </right>
                <top style="thin">
                  <color auto="1"/>
                </top>
                <bottom style="thin">
                  <color auto="1"/>
                </bottom>
              </border>
            </x14:dxf>
          </x14:cfRule>
          <xm:sqref>D14</xm:sqref>
        </x14:conditionalFormatting>
        <x14:conditionalFormatting xmlns:xm="http://schemas.microsoft.com/office/excel/2006/main">
          <x14:cfRule type="expression" priority="44" id="{21CF48CE-E990-42D7-BF65-5E86D65C1CDB}">
            <xm:f>'SDG targets assessment and Circ'!$J$47&gt;0</xm:f>
            <x14:dxf>
              <fill>
                <patternFill>
                  <bgColor rgb="FF92D050"/>
                </patternFill>
              </fill>
              <border>
                <left style="thin">
                  <color auto="1"/>
                </left>
                <right style="thin">
                  <color auto="1"/>
                </right>
                <top style="thin">
                  <color auto="1"/>
                </top>
                <bottom style="thin">
                  <color auto="1"/>
                </bottom>
              </border>
            </x14:dxf>
          </x14:cfRule>
          <xm:sqref>D15</xm:sqref>
        </x14:conditionalFormatting>
        <x14:conditionalFormatting xmlns:xm="http://schemas.microsoft.com/office/excel/2006/main">
          <x14:cfRule type="expression" priority="42" id="{00B0DEDF-D24D-4AB0-B1CF-77F0BF884CAB}">
            <xm:f>'SDG targets assessment and Circ'!$J$50&gt;0</xm:f>
            <x14:dxf>
              <fill>
                <patternFill>
                  <bgColor rgb="FF92D050"/>
                </patternFill>
              </fill>
              <border>
                <left style="thin">
                  <color auto="1"/>
                </left>
                <right style="thin">
                  <color auto="1"/>
                </right>
                <top style="thin">
                  <color auto="1"/>
                </top>
                <bottom style="thin">
                  <color auto="1"/>
                </bottom>
              </border>
            </x14:dxf>
          </x14:cfRule>
          <xm:sqref>D16</xm:sqref>
        </x14:conditionalFormatting>
        <x14:conditionalFormatting xmlns:xm="http://schemas.microsoft.com/office/excel/2006/main">
          <x14:cfRule type="expression" priority="41" id="{A05CDA5F-1B87-4735-8AC5-4AE8E6BFC424}">
            <xm:f>'SDG targets assessment and Circ'!$J$53&gt;0</xm:f>
            <x14:dxf>
              <fill>
                <patternFill>
                  <bgColor rgb="FF92D050"/>
                </patternFill>
              </fill>
              <border>
                <left style="thin">
                  <color auto="1"/>
                </left>
                <right style="thin">
                  <color auto="1"/>
                </right>
                <top style="thin">
                  <color auto="1"/>
                </top>
                <bottom style="thin">
                  <color auto="1"/>
                </bottom>
              </border>
            </x14:dxf>
          </x14:cfRule>
          <xm:sqref>D17</xm:sqref>
        </x14:conditionalFormatting>
        <x14:conditionalFormatting xmlns:xm="http://schemas.microsoft.com/office/excel/2006/main">
          <x14:cfRule type="expression" priority="40" id="{FE5E0EC6-692C-44D8-85F8-81825E8D2D3E}">
            <xm:f>'SDG targets assessment and Circ'!$J$55&gt;0</xm:f>
            <x14:dxf>
              <fill>
                <patternFill>
                  <bgColor rgb="FF92D050"/>
                </patternFill>
              </fill>
              <border>
                <left style="thin">
                  <color auto="1"/>
                </left>
                <right style="thin">
                  <color auto="1"/>
                </right>
                <top style="thin">
                  <color auto="1"/>
                </top>
                <bottom style="thin">
                  <color auto="1"/>
                </bottom>
              </border>
            </x14:dxf>
          </x14:cfRule>
          <xm:sqref>D18</xm:sqref>
        </x14:conditionalFormatting>
        <x14:conditionalFormatting xmlns:xm="http://schemas.microsoft.com/office/excel/2006/main">
          <x14:cfRule type="expression" priority="39" id="{D1008C97-8708-4AEC-B9AC-B081358AFD9A}">
            <xm:f>'SDG targets assessment and Circ'!$J$57&gt;0</xm:f>
            <x14:dxf>
              <fill>
                <patternFill>
                  <bgColor rgb="FF92D050"/>
                </patternFill>
              </fill>
              <border>
                <left style="thin">
                  <color auto="1"/>
                </left>
                <right style="thin">
                  <color auto="1"/>
                </right>
                <top style="thin">
                  <color auto="1"/>
                </top>
                <bottom style="thin">
                  <color auto="1"/>
                </bottom>
              </border>
            </x14:dxf>
          </x14:cfRule>
          <xm:sqref>D19</xm:sqref>
        </x14:conditionalFormatting>
        <x14:conditionalFormatting xmlns:xm="http://schemas.microsoft.com/office/excel/2006/main">
          <x14:cfRule type="expression" priority="38" id="{F370ABA9-486F-4FE4-924F-3B1D14A62D20}">
            <xm:f>'SDG targets assessment and Circ'!$J$60</xm:f>
            <x14:dxf>
              <fill>
                <patternFill>
                  <bgColor rgb="FF92D050"/>
                </patternFill>
              </fill>
              <border>
                <left style="thin">
                  <color auto="1"/>
                </left>
                <right style="thin">
                  <color auto="1"/>
                </right>
                <top style="thin">
                  <color auto="1"/>
                </top>
                <bottom style="thin">
                  <color auto="1"/>
                </bottom>
              </border>
            </x14:dxf>
          </x14:cfRule>
          <xm:sqref>D20</xm:sqref>
        </x14:conditionalFormatting>
        <x14:conditionalFormatting xmlns:xm="http://schemas.microsoft.com/office/excel/2006/main">
          <x14:cfRule type="expression" priority="37" id="{D539FBBD-67E1-494C-8D8C-3DBFB123C1C9}">
            <xm:f>'SDG targets assessment and Circ'!$J$63&gt;0</xm:f>
            <x14:dxf>
              <fill>
                <patternFill>
                  <bgColor rgb="FF92D050"/>
                </patternFill>
              </fill>
              <border>
                <left style="thin">
                  <color auto="1"/>
                </left>
                <right style="thin">
                  <color auto="1"/>
                </right>
                <top style="thin">
                  <color auto="1"/>
                </top>
                <bottom style="thin">
                  <color auto="1"/>
                </bottom>
              </border>
            </x14:dxf>
          </x14:cfRule>
          <xm:sqref>D21</xm:sqref>
        </x14:conditionalFormatting>
        <x14:conditionalFormatting xmlns:xm="http://schemas.microsoft.com/office/excel/2006/main">
          <x14:cfRule type="expression" priority="36" id="{E50BFFC0-0909-47FC-986D-3A83DB361F21}">
            <xm:f>'SDG targets assessment and Circ'!$K$10&lt;0</xm:f>
            <x14:dxf>
              <fill>
                <patternFill>
                  <bgColor rgb="FFFFC000"/>
                </patternFill>
              </fill>
              <border>
                <left style="thin">
                  <color auto="1"/>
                </left>
                <right style="thin">
                  <color auto="1"/>
                </right>
                <top style="thin">
                  <color auto="1"/>
                </top>
                <bottom style="thin">
                  <color auto="1"/>
                </bottom>
              </border>
            </x14:dxf>
          </x14:cfRule>
          <xm:sqref>F5</xm:sqref>
        </x14:conditionalFormatting>
        <x14:conditionalFormatting xmlns:xm="http://schemas.microsoft.com/office/excel/2006/main">
          <x14:cfRule type="expression" priority="35" id="{09DF026D-46E0-48FC-B920-DB4F96004E46}">
            <xm:f>'SDG targets assessment and Circ'!$K$13&lt;0</xm:f>
            <x14:dxf>
              <fill>
                <patternFill>
                  <bgColor rgb="FFFFC000"/>
                </patternFill>
              </fill>
              <border>
                <left style="thin">
                  <color auto="1"/>
                </left>
                <right style="thin">
                  <color auto="1"/>
                </right>
                <top style="thin">
                  <color auto="1"/>
                </top>
                <bottom style="thin">
                  <color auto="1"/>
                </bottom>
              </border>
            </x14:dxf>
          </x14:cfRule>
          <xm:sqref>F6</xm:sqref>
        </x14:conditionalFormatting>
        <x14:conditionalFormatting xmlns:xm="http://schemas.microsoft.com/office/excel/2006/main">
          <x14:cfRule type="expression" priority="34" id="{9728EA63-D2F9-4EB0-875F-43CCD6A3A0EC}">
            <xm:f>'SDG targets assessment and Circ'!$K$17&lt;0</xm:f>
            <x14:dxf>
              <fill>
                <patternFill>
                  <bgColor rgb="FFFFC000"/>
                </patternFill>
              </fill>
              <border>
                <left style="thin">
                  <color auto="1"/>
                </left>
                <right style="thin">
                  <color auto="1"/>
                </right>
                <top style="thin">
                  <color auto="1"/>
                </top>
                <bottom style="thin">
                  <color auto="1"/>
                </bottom>
              </border>
            </x14:dxf>
          </x14:cfRule>
          <xm:sqref>F7</xm:sqref>
        </x14:conditionalFormatting>
        <x14:conditionalFormatting xmlns:xm="http://schemas.microsoft.com/office/excel/2006/main">
          <x14:cfRule type="expression" priority="33" id="{A1F0D271-D36C-4C8E-A29B-A2CBF32B7665}">
            <xm:f>'SDG targets assessment and Circ'!$K$20&lt;0</xm:f>
            <x14:dxf>
              <fill>
                <patternFill>
                  <bgColor rgb="FFFFC000"/>
                </patternFill>
              </fill>
              <border>
                <left style="thin">
                  <color auto="1"/>
                </left>
                <right style="thin">
                  <color auto="1"/>
                </right>
                <top style="thin">
                  <color auto="1"/>
                </top>
                <bottom style="thin">
                  <color auto="1"/>
                </bottom>
              </border>
            </x14:dxf>
          </x14:cfRule>
          <xm:sqref>F8</xm:sqref>
        </x14:conditionalFormatting>
        <x14:conditionalFormatting xmlns:xm="http://schemas.microsoft.com/office/excel/2006/main">
          <x14:cfRule type="expression" priority="32" id="{1A9FD22B-487F-4C88-86AD-0FDEC7E11EAF}">
            <xm:f>'SDG targets assessment and Circ'!$K$22&lt;0</xm:f>
            <x14:dxf/>
          </x14:cfRule>
          <x14:cfRule type="expression" priority="31" id="{FAB4807C-7462-42E7-B09A-DE6785EB867D}">
            <xm:f>'SDG targets assessment and Circ'!$K$22&lt;0</xm:f>
            <x14:dxf>
              <fill>
                <patternFill>
                  <bgColor rgb="FFFFC000"/>
                </patternFill>
              </fill>
              <border>
                <left style="thin">
                  <color auto="1"/>
                </left>
                <right style="thin">
                  <color auto="1"/>
                </right>
                <top style="thin">
                  <color auto="1"/>
                </top>
                <bottom style="thin">
                  <color auto="1"/>
                </bottom>
              </border>
            </x14:dxf>
          </x14:cfRule>
          <xm:sqref>F9</xm:sqref>
        </x14:conditionalFormatting>
        <x14:conditionalFormatting xmlns:xm="http://schemas.microsoft.com/office/excel/2006/main">
          <x14:cfRule type="expression" priority="30" id="{890FD961-17EB-42C1-97CD-8FAA0FEAC1FA}">
            <xm:f>'SDG targets assessment and Circ'!$K$24&lt;0</xm:f>
            <x14:dxf>
              <fill>
                <patternFill>
                  <bgColor rgb="FFFFC000"/>
                </patternFill>
              </fill>
              <border>
                <left style="thin">
                  <color auto="1"/>
                </left>
                <right style="thin">
                  <color auto="1"/>
                </right>
                <top style="thin">
                  <color auto="1"/>
                </top>
                <bottom style="thin">
                  <color auto="1"/>
                </bottom>
              </border>
            </x14:dxf>
          </x14:cfRule>
          <xm:sqref>F10</xm:sqref>
        </x14:conditionalFormatting>
        <x14:conditionalFormatting xmlns:xm="http://schemas.microsoft.com/office/excel/2006/main">
          <x14:cfRule type="expression" priority="29" id="{79BCB7AA-E433-42EF-98D8-0D548E5E4CAD}">
            <xm:f>'SDG targets assessment and Circ'!$K$28&lt;0</xm:f>
            <x14:dxf>
              <fill>
                <patternFill>
                  <bgColor rgb="FFFFC000"/>
                </patternFill>
              </fill>
              <border>
                <left style="thin">
                  <color auto="1"/>
                </left>
                <right style="thin">
                  <color auto="1"/>
                </right>
                <top style="thin">
                  <color auto="1"/>
                </top>
                <bottom style="thin">
                  <color auto="1"/>
                </bottom>
              </border>
            </x14:dxf>
          </x14:cfRule>
          <xm:sqref>F11</xm:sqref>
        </x14:conditionalFormatting>
        <x14:conditionalFormatting xmlns:xm="http://schemas.microsoft.com/office/excel/2006/main">
          <x14:cfRule type="expression" priority="28" id="{38FE8A66-2CAD-46B2-98C6-805EE5278047}">
            <xm:f>'SDG targets assessment and Circ'!$K$33&lt;0</xm:f>
            <x14:dxf>
              <fill>
                <patternFill>
                  <bgColor rgb="FFFFC000"/>
                </patternFill>
              </fill>
              <border>
                <left style="thin">
                  <color auto="1"/>
                </left>
                <right style="thin">
                  <color auto="1"/>
                </right>
                <top style="thin">
                  <color auto="1"/>
                </top>
                <bottom style="thin">
                  <color auto="1"/>
                </bottom>
              </border>
            </x14:dxf>
          </x14:cfRule>
          <xm:sqref>F12</xm:sqref>
        </x14:conditionalFormatting>
        <x14:conditionalFormatting xmlns:xm="http://schemas.microsoft.com/office/excel/2006/main">
          <x14:cfRule type="expression" priority="27" id="{B2EECBF2-0E76-4D11-9141-324BC7EAADA2}">
            <xm:f>'SDG targets assessment and Circ'!$K$40&lt;0</xm:f>
            <x14:dxf>
              <fill>
                <patternFill>
                  <bgColor rgb="FFFFC000"/>
                </patternFill>
              </fill>
              <border>
                <left style="thin">
                  <color auto="1"/>
                </left>
                <right style="thin">
                  <color auto="1"/>
                </right>
                <top style="thin">
                  <color auto="1"/>
                </top>
                <bottom style="thin">
                  <color auto="1"/>
                </bottom>
              </border>
            </x14:dxf>
          </x14:cfRule>
          <xm:sqref>F13</xm:sqref>
        </x14:conditionalFormatting>
        <x14:conditionalFormatting xmlns:xm="http://schemas.microsoft.com/office/excel/2006/main">
          <x14:cfRule type="expression" priority="26" id="{2689A2D2-7672-4DD7-8442-1F63D77C0714}">
            <xm:f>'SDG targets assessment and Circ'!$K$45&lt;0</xm:f>
            <x14:dxf>
              <fill>
                <patternFill>
                  <bgColor rgb="FFFFC000"/>
                </patternFill>
              </fill>
              <border>
                <left style="thin">
                  <color auto="1"/>
                </left>
                <right style="thin">
                  <color auto="1"/>
                </right>
                <top style="thin">
                  <color auto="1"/>
                </top>
                <bottom style="thin">
                  <color auto="1"/>
                </bottom>
              </border>
            </x14:dxf>
          </x14:cfRule>
          <xm:sqref>F14</xm:sqref>
        </x14:conditionalFormatting>
        <x14:conditionalFormatting xmlns:xm="http://schemas.microsoft.com/office/excel/2006/main">
          <x14:cfRule type="expression" priority="25" id="{408E2DE1-DC29-478F-A140-64F204A9F4EB}">
            <xm:f>'SDG targets assessment and Circ'!$K$47&lt;0</xm:f>
            <x14:dxf>
              <fill>
                <patternFill>
                  <bgColor rgb="FFFFC000"/>
                </patternFill>
              </fill>
              <border>
                <left style="thin">
                  <color auto="1"/>
                </left>
                <right style="thin">
                  <color auto="1"/>
                </right>
                <top style="thin">
                  <color auto="1"/>
                </top>
                <bottom style="thin">
                  <color auto="1"/>
                </bottom>
              </border>
            </x14:dxf>
          </x14:cfRule>
          <xm:sqref>F15</xm:sqref>
        </x14:conditionalFormatting>
        <x14:conditionalFormatting xmlns:xm="http://schemas.microsoft.com/office/excel/2006/main">
          <x14:cfRule type="expression" priority="24" id="{CEC97DD7-EB1B-499D-989B-F81EB16A31B6}">
            <xm:f>'SDG targets assessment and Circ'!$K$50&lt;0</xm:f>
            <x14:dxf>
              <fill>
                <patternFill>
                  <bgColor rgb="FFFFC000"/>
                </patternFill>
              </fill>
              <border>
                <left style="thin">
                  <color auto="1"/>
                </left>
                <right style="thin">
                  <color auto="1"/>
                </right>
                <top style="thin">
                  <color auto="1"/>
                </top>
                <bottom style="thin">
                  <color auto="1"/>
                </bottom>
              </border>
            </x14:dxf>
          </x14:cfRule>
          <xm:sqref>F16</xm:sqref>
        </x14:conditionalFormatting>
        <x14:conditionalFormatting xmlns:xm="http://schemas.microsoft.com/office/excel/2006/main">
          <x14:cfRule type="expression" priority="23" id="{3550AC83-FD00-4A5F-A13E-5DAEAC364821}">
            <xm:f>'SDG targets assessment and Circ'!$K$53&lt;0</xm:f>
            <x14:dxf>
              <fill>
                <patternFill>
                  <bgColor rgb="FFFFC000"/>
                </patternFill>
              </fill>
              <border>
                <left style="thin">
                  <color auto="1"/>
                </left>
                <right style="thin">
                  <color auto="1"/>
                </right>
                <top style="thin">
                  <color auto="1"/>
                </top>
                <bottom style="thin">
                  <color auto="1"/>
                </bottom>
              </border>
            </x14:dxf>
          </x14:cfRule>
          <xm:sqref>F17</xm:sqref>
        </x14:conditionalFormatting>
        <x14:conditionalFormatting xmlns:xm="http://schemas.microsoft.com/office/excel/2006/main">
          <x14:cfRule type="expression" priority="22" id="{C7D77F4B-474E-4745-B594-12AE00C4F803}">
            <xm:f>'SDG targets assessment and Circ'!$K$55&lt;0</xm:f>
            <x14:dxf>
              <fill>
                <patternFill>
                  <bgColor rgb="FFFFC000"/>
                </patternFill>
              </fill>
              <border>
                <left style="thin">
                  <color auto="1"/>
                </left>
                <right style="thin">
                  <color auto="1"/>
                </right>
                <top style="thin">
                  <color auto="1"/>
                </top>
                <bottom style="thin">
                  <color auto="1"/>
                </bottom>
              </border>
            </x14:dxf>
          </x14:cfRule>
          <xm:sqref>F18</xm:sqref>
        </x14:conditionalFormatting>
        <x14:conditionalFormatting xmlns:xm="http://schemas.microsoft.com/office/excel/2006/main">
          <x14:cfRule type="expression" priority="21" id="{48080E27-6553-4E16-BB5A-C644C5B61EC8}">
            <xm:f>'SDG targets assessment and Circ'!$K$57&lt;0</xm:f>
            <x14:dxf>
              <fill>
                <patternFill>
                  <bgColor rgb="FFFFC000"/>
                </patternFill>
              </fill>
              <border>
                <left style="thin">
                  <color auto="1"/>
                </left>
                <right style="thin">
                  <color auto="1"/>
                </right>
                <top style="thin">
                  <color auto="1"/>
                </top>
                <bottom style="thin">
                  <color auto="1"/>
                </bottom>
              </border>
            </x14:dxf>
          </x14:cfRule>
          <xm:sqref>F19</xm:sqref>
        </x14:conditionalFormatting>
        <x14:conditionalFormatting xmlns:xm="http://schemas.microsoft.com/office/excel/2006/main">
          <x14:cfRule type="expression" priority="20" id="{EB7AA08E-4E30-438F-8FB5-54BDF9563B5C}">
            <xm:f>'SDG targets assessment and Circ'!$K$60&lt;0</xm:f>
            <x14:dxf>
              <fill>
                <patternFill>
                  <bgColor rgb="FFFFC000"/>
                </patternFill>
              </fill>
              <border>
                <left style="thin">
                  <color auto="1"/>
                </left>
                <right style="thin">
                  <color auto="1"/>
                </right>
                <top style="thin">
                  <color auto="1"/>
                </top>
                <bottom style="thin">
                  <color auto="1"/>
                </bottom>
              </border>
            </x14:dxf>
          </x14:cfRule>
          <xm:sqref>F20</xm:sqref>
        </x14:conditionalFormatting>
        <x14:conditionalFormatting xmlns:xm="http://schemas.microsoft.com/office/excel/2006/main">
          <x14:cfRule type="expression" priority="19" id="{D12B0AA8-9E95-4767-99B0-FA433B953905}">
            <xm:f>'SDG targets assessment and Circ'!$K$63&lt;0</xm:f>
            <x14:dxf>
              <fill>
                <patternFill>
                  <bgColor rgb="FFFFC000"/>
                </patternFill>
              </fill>
              <border>
                <left style="thin">
                  <color auto="1"/>
                </left>
                <right style="thin">
                  <color auto="1"/>
                </right>
                <top style="thin">
                  <color auto="1"/>
                </top>
                <bottom style="thin">
                  <color auto="1"/>
                </bottom>
              </border>
            </x14:dxf>
          </x14:cfRule>
          <xm:sqref>F21</xm:sqref>
        </x14:conditionalFormatting>
        <x14:conditionalFormatting xmlns:xm="http://schemas.microsoft.com/office/excel/2006/main">
          <x14:cfRule type="expression" priority="18" id="{ABB73390-2EFC-46B9-ADA8-FA6D7E0F84FD}">
            <xm:f>'SDG targets assessment and Circ'!$L$10&gt;0</xm:f>
            <x14:dxf>
              <fill>
                <patternFill>
                  <bgColor rgb="FFFFFF00"/>
                </patternFill>
              </fill>
              <border>
                <left style="thin">
                  <color auto="1"/>
                </left>
                <right style="thin">
                  <color auto="1"/>
                </right>
                <top style="thin">
                  <color auto="1"/>
                </top>
                <bottom style="thin">
                  <color auto="1"/>
                </bottom>
              </border>
            </x14:dxf>
          </x14:cfRule>
          <xm:sqref>G5</xm:sqref>
        </x14:conditionalFormatting>
        <x14:conditionalFormatting xmlns:xm="http://schemas.microsoft.com/office/excel/2006/main">
          <x14:cfRule type="expression" priority="17" id="{C66A3EE8-0072-40CD-ADFE-0C45071F349D}">
            <xm:f>'SDG targets assessment and Circ'!$L$13&gt;0</xm:f>
            <x14:dxf>
              <fill>
                <patternFill>
                  <bgColor rgb="FFFFFF00"/>
                </patternFill>
              </fill>
              <border>
                <left style="thin">
                  <color auto="1"/>
                </left>
                <right style="thin">
                  <color auto="1"/>
                </right>
                <top style="thin">
                  <color auto="1"/>
                </top>
                <bottom style="thin">
                  <color auto="1"/>
                </bottom>
              </border>
            </x14:dxf>
          </x14:cfRule>
          <xm:sqref>G6</xm:sqref>
        </x14:conditionalFormatting>
        <x14:conditionalFormatting xmlns:xm="http://schemas.microsoft.com/office/excel/2006/main">
          <x14:cfRule type="expression" priority="16" id="{54EB0128-BCFA-4908-826B-52CFB39206D9}">
            <xm:f>'SDG targets assessment and Circ'!$L$17&gt;0</xm:f>
            <x14:dxf>
              <fill>
                <patternFill>
                  <bgColor rgb="FFFFFF00"/>
                </patternFill>
              </fill>
              <border>
                <left style="thin">
                  <color auto="1"/>
                </left>
                <right style="thin">
                  <color auto="1"/>
                </right>
                <top style="thin">
                  <color auto="1"/>
                </top>
                <bottom style="thin">
                  <color auto="1"/>
                </bottom>
              </border>
            </x14:dxf>
          </x14:cfRule>
          <xm:sqref>G7</xm:sqref>
        </x14:conditionalFormatting>
        <x14:conditionalFormatting xmlns:xm="http://schemas.microsoft.com/office/excel/2006/main">
          <x14:cfRule type="expression" priority="15" id="{B78B65DA-330D-42D2-B9D2-F5B4C9F08C59}">
            <xm:f>'SDG targets assessment and Circ'!$L$20&gt;0</xm:f>
            <x14:dxf>
              <fill>
                <patternFill>
                  <bgColor rgb="FFFFFF00"/>
                </patternFill>
              </fill>
              <border>
                <left style="thin">
                  <color auto="1"/>
                </left>
                <right style="thin">
                  <color auto="1"/>
                </right>
                <top style="thin">
                  <color auto="1"/>
                </top>
                <bottom style="thin">
                  <color auto="1"/>
                </bottom>
              </border>
            </x14:dxf>
          </x14:cfRule>
          <xm:sqref>G8</xm:sqref>
        </x14:conditionalFormatting>
        <x14:conditionalFormatting xmlns:xm="http://schemas.microsoft.com/office/excel/2006/main">
          <x14:cfRule type="expression" priority="14" id="{5C59E1A8-86EA-45C4-A578-78D1038D330B}">
            <xm:f>'SDG targets assessment and Circ'!$L$22&gt;0</xm:f>
            <x14:dxf>
              <fill>
                <patternFill>
                  <bgColor rgb="FFFFFF00"/>
                </patternFill>
              </fill>
              <border>
                <left style="thin">
                  <color auto="1"/>
                </left>
                <right style="thin">
                  <color auto="1"/>
                </right>
                <top style="thin">
                  <color auto="1"/>
                </top>
                <bottom style="thin">
                  <color auto="1"/>
                </bottom>
              </border>
            </x14:dxf>
          </x14:cfRule>
          <xm:sqref>G9</xm:sqref>
        </x14:conditionalFormatting>
        <x14:conditionalFormatting xmlns:xm="http://schemas.microsoft.com/office/excel/2006/main">
          <x14:cfRule type="expression" priority="13" id="{47D2690B-E874-4A9C-91C6-CB4C8AC29254}">
            <xm:f>'SDG targets assessment and Circ'!$L$24&gt;0</xm:f>
            <x14:dxf>
              <fill>
                <patternFill>
                  <bgColor rgb="FFFFFF00"/>
                </patternFill>
              </fill>
              <border>
                <left style="thin">
                  <color auto="1"/>
                </left>
                <right style="thin">
                  <color auto="1"/>
                </right>
                <top style="thin">
                  <color auto="1"/>
                </top>
                <bottom style="thin">
                  <color auto="1"/>
                </bottom>
              </border>
            </x14:dxf>
          </x14:cfRule>
          <xm:sqref>G10</xm:sqref>
        </x14:conditionalFormatting>
        <x14:conditionalFormatting xmlns:xm="http://schemas.microsoft.com/office/excel/2006/main">
          <x14:cfRule type="expression" priority="12" id="{CA57EA22-3D9A-4B01-8ED6-DFD7B6B649F5}">
            <xm:f>'SDG targets assessment and Circ'!$L$28&gt;0</xm:f>
            <x14:dxf>
              <fill>
                <patternFill>
                  <bgColor rgb="FFFFFF00"/>
                </patternFill>
              </fill>
              <border>
                <left style="thin">
                  <color auto="1"/>
                </left>
                <right style="thin">
                  <color auto="1"/>
                </right>
                <top style="thin">
                  <color auto="1"/>
                </top>
                <bottom style="thin">
                  <color auto="1"/>
                </bottom>
              </border>
            </x14:dxf>
          </x14:cfRule>
          <xm:sqref>G11</xm:sqref>
        </x14:conditionalFormatting>
        <x14:conditionalFormatting xmlns:xm="http://schemas.microsoft.com/office/excel/2006/main">
          <x14:cfRule type="expression" priority="11" id="{C71406BE-A6FB-461C-9273-2ED0CE7A6E1D}">
            <xm:f>'SDG targets assessment and Circ'!$L$33&gt;0</xm:f>
            <x14:dxf>
              <fill>
                <patternFill>
                  <bgColor rgb="FFFFFF00"/>
                </patternFill>
              </fill>
              <border>
                <left style="thin">
                  <color auto="1"/>
                </left>
                <right style="thin">
                  <color auto="1"/>
                </right>
                <top style="thin">
                  <color auto="1"/>
                </top>
                <bottom style="thin">
                  <color auto="1"/>
                </bottom>
              </border>
            </x14:dxf>
          </x14:cfRule>
          <xm:sqref>G12</xm:sqref>
        </x14:conditionalFormatting>
        <x14:conditionalFormatting xmlns:xm="http://schemas.microsoft.com/office/excel/2006/main">
          <x14:cfRule type="expression" priority="10" id="{EDEC89B5-3AB5-4499-84B3-0D7FED1513ED}">
            <xm:f>'SDG targets assessment and Circ'!$L$40&gt;0</xm:f>
            <x14:dxf>
              <fill>
                <patternFill>
                  <bgColor rgb="FFFFFF00"/>
                </patternFill>
              </fill>
              <border>
                <left style="thin">
                  <color auto="1"/>
                </left>
                <right style="thin">
                  <color auto="1"/>
                </right>
                <top style="thin">
                  <color auto="1"/>
                </top>
                <bottom style="thin">
                  <color auto="1"/>
                </bottom>
              </border>
            </x14:dxf>
          </x14:cfRule>
          <xm:sqref>G13</xm:sqref>
        </x14:conditionalFormatting>
        <x14:conditionalFormatting xmlns:xm="http://schemas.microsoft.com/office/excel/2006/main">
          <x14:cfRule type="expression" priority="9" id="{A9F05290-334C-4400-9A1D-D31C68826870}">
            <xm:f>'SDG targets assessment and Circ'!$L$45&gt;0</xm:f>
            <x14:dxf>
              <fill>
                <patternFill>
                  <bgColor rgb="FFFFFF00"/>
                </patternFill>
              </fill>
              <border>
                <left style="thin">
                  <color auto="1"/>
                </left>
                <right style="thin">
                  <color auto="1"/>
                </right>
                <top style="thin">
                  <color auto="1"/>
                </top>
                <bottom style="thin">
                  <color auto="1"/>
                </bottom>
              </border>
            </x14:dxf>
          </x14:cfRule>
          <xm:sqref>G14</xm:sqref>
        </x14:conditionalFormatting>
        <x14:conditionalFormatting xmlns:xm="http://schemas.microsoft.com/office/excel/2006/main">
          <x14:cfRule type="expression" priority="8" id="{8975DBA9-56A8-4073-8973-0CD1BE5908F4}">
            <xm:f>'SDG targets assessment and Circ'!$L$47&gt;0</xm:f>
            <x14:dxf>
              <fill>
                <patternFill>
                  <bgColor rgb="FFFFFF00"/>
                </patternFill>
              </fill>
              <border>
                <left style="thin">
                  <color auto="1"/>
                </left>
                <right style="thin">
                  <color auto="1"/>
                </right>
                <top style="thin">
                  <color auto="1"/>
                </top>
                <bottom style="thin">
                  <color auto="1"/>
                </bottom>
              </border>
            </x14:dxf>
          </x14:cfRule>
          <xm:sqref>G15</xm:sqref>
        </x14:conditionalFormatting>
        <x14:conditionalFormatting xmlns:xm="http://schemas.microsoft.com/office/excel/2006/main">
          <x14:cfRule type="expression" priority="7" id="{76C39D3B-891A-48C9-B29E-F17460D19675}">
            <xm:f>'SDG targets assessment and Circ'!$L$50&gt;0</xm:f>
            <x14:dxf>
              <fill>
                <patternFill>
                  <bgColor rgb="FFFFFF00"/>
                </patternFill>
              </fill>
              <border>
                <left style="thin">
                  <color auto="1"/>
                </left>
                <right style="thin">
                  <color auto="1"/>
                </right>
                <top style="thin">
                  <color auto="1"/>
                </top>
                <bottom style="thin">
                  <color auto="1"/>
                </bottom>
              </border>
            </x14:dxf>
          </x14:cfRule>
          <xm:sqref>G16</xm:sqref>
        </x14:conditionalFormatting>
        <x14:conditionalFormatting xmlns:xm="http://schemas.microsoft.com/office/excel/2006/main">
          <x14:cfRule type="expression" priority="6" id="{3C51121A-7DD7-4FE6-8A5A-57C00D393660}">
            <xm:f>'SDG targets assessment and Circ'!$L$53&gt;0</xm:f>
            <x14:dxf>
              <fill>
                <patternFill>
                  <bgColor rgb="FFFFFF00"/>
                </patternFill>
              </fill>
              <border>
                <left style="thin">
                  <color auto="1"/>
                </left>
                <right style="thin">
                  <color auto="1"/>
                </right>
                <top style="thin">
                  <color auto="1"/>
                </top>
                <bottom style="thin">
                  <color auto="1"/>
                </bottom>
              </border>
            </x14:dxf>
          </x14:cfRule>
          <xm:sqref>G17</xm:sqref>
        </x14:conditionalFormatting>
        <x14:conditionalFormatting xmlns:xm="http://schemas.microsoft.com/office/excel/2006/main">
          <x14:cfRule type="expression" priority="5" id="{C54DF9EB-70C4-467A-A785-C80DD76B1A33}">
            <xm:f>'SDG targets assessment and Circ'!$L$55&gt;0</xm:f>
            <x14:dxf>
              <fill>
                <patternFill>
                  <bgColor rgb="FFFFFF00"/>
                </patternFill>
              </fill>
              <border>
                <left style="thin">
                  <color auto="1"/>
                </left>
                <right style="thin">
                  <color auto="1"/>
                </right>
                <top style="thin">
                  <color auto="1"/>
                </top>
                <bottom style="thin">
                  <color auto="1"/>
                </bottom>
              </border>
            </x14:dxf>
          </x14:cfRule>
          <xm:sqref>G18</xm:sqref>
        </x14:conditionalFormatting>
        <x14:conditionalFormatting xmlns:xm="http://schemas.microsoft.com/office/excel/2006/main">
          <x14:cfRule type="expression" priority="4" id="{EEC53670-F10E-44B1-B38D-5C985350E477}">
            <xm:f>'SDG targets assessment and Circ'!$L$57&gt;0</xm:f>
            <x14:dxf>
              <fill>
                <patternFill>
                  <bgColor rgb="FFFFFF00"/>
                </patternFill>
              </fill>
              <border>
                <left style="thin">
                  <color auto="1"/>
                </left>
                <right style="thin">
                  <color auto="1"/>
                </right>
                <top style="thin">
                  <color auto="1"/>
                </top>
                <bottom style="thin">
                  <color auto="1"/>
                </bottom>
              </border>
            </x14:dxf>
          </x14:cfRule>
          <xm:sqref>G19</xm:sqref>
        </x14:conditionalFormatting>
        <x14:conditionalFormatting xmlns:xm="http://schemas.microsoft.com/office/excel/2006/main">
          <x14:cfRule type="expression" priority="3" id="{7CBB7D33-9AFB-4167-A4C8-2C1B958AE70B}">
            <xm:f>'SDG targets assessment and Circ'!$L$60&gt;0</xm:f>
            <x14:dxf>
              <fill>
                <patternFill>
                  <bgColor rgb="FFFFFF00"/>
                </patternFill>
              </fill>
              <border>
                <left style="thin">
                  <color auto="1"/>
                </left>
                <right style="thin">
                  <color auto="1"/>
                </right>
                <top style="thin">
                  <color auto="1"/>
                </top>
                <bottom style="thin">
                  <color auto="1"/>
                </bottom>
              </border>
            </x14:dxf>
          </x14:cfRule>
          <xm:sqref>G20</xm:sqref>
        </x14:conditionalFormatting>
        <x14:conditionalFormatting xmlns:xm="http://schemas.microsoft.com/office/excel/2006/main">
          <x14:cfRule type="expression" priority="1" id="{AEA2DCC3-E63E-4E8C-A460-BF222D0237D9}">
            <xm:f>'SDG targets assessment and Circ'!$L$63&gt;0</xm:f>
            <x14:dxf>
              <fill>
                <patternFill>
                  <bgColor rgb="FFFFFF00"/>
                </patternFill>
              </fill>
              <border>
                <left style="thin">
                  <color auto="1"/>
                </left>
                <right style="thin">
                  <color auto="1"/>
                </right>
                <top style="thin">
                  <color auto="1"/>
                </top>
                <bottom style="thin">
                  <color auto="1"/>
                </bottom>
              </border>
            </x14:dxf>
          </x14:cfRule>
          <x14:cfRule type="expression" priority="2" id="{C26E1B56-34C1-4A72-B7A0-CF83302DC57E}">
            <xm:f>'SDG targets assessment and Circ'!$L$63&gt;0</xm:f>
            <x14:dxf/>
          </x14:cfRule>
          <xm:sqref>G21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69"/>
  <sheetViews>
    <sheetView tabSelected="1" zoomScale="95" zoomScaleNormal="95" workbookViewId="0">
      <pane xSplit="3" ySplit="8" topLeftCell="D9" activePane="bottomRight" state="frozen"/>
      <selection pane="topRight" activeCell="D1" sqref="D1"/>
      <selection pane="bottomLeft" activeCell="A10" sqref="A10"/>
      <selection pane="bottomRight" activeCell="M12" sqref="M12"/>
    </sheetView>
  </sheetViews>
  <sheetFormatPr defaultRowHeight="13.2" x14ac:dyDescent="0.25"/>
  <cols>
    <col min="1" max="1" width="3.109375" customWidth="1"/>
    <col min="2" max="2" width="6.109375" customWidth="1"/>
    <col min="3" max="3" width="58.88671875" customWidth="1"/>
    <col min="4" max="4" width="3.44140625" hidden="1" customWidth="1"/>
    <col min="5" max="5" width="0.21875" hidden="1" customWidth="1"/>
    <col min="6" max="6" width="22.88671875" hidden="1" customWidth="1"/>
    <col min="7" max="7" width="28.88671875" customWidth="1"/>
    <col min="8" max="8" width="9.109375" customWidth="1"/>
    <col min="9" max="9" width="10.109375" customWidth="1"/>
    <col min="10" max="10" width="11.33203125" customWidth="1"/>
    <col min="11" max="11" width="24.33203125" customWidth="1"/>
    <col min="12" max="12" width="4.109375" hidden="1" customWidth="1"/>
    <col min="13" max="13" width="25" customWidth="1"/>
    <col min="14" max="14" width="3.6640625" hidden="1" customWidth="1"/>
    <col min="15" max="15" width="24" customWidth="1"/>
    <col min="16" max="16" width="3.109375" hidden="1" customWidth="1"/>
    <col min="17" max="17" width="23.109375" customWidth="1"/>
  </cols>
  <sheetData>
    <row r="1" spans="1:17" ht="21" x14ac:dyDescent="0.25">
      <c r="A1" s="2"/>
      <c r="B1" s="2"/>
      <c r="E1" s="185"/>
      <c r="G1" s="186"/>
      <c r="H1" s="187"/>
    </row>
    <row r="2" spans="1:17" ht="21" x14ac:dyDescent="0.25">
      <c r="A2" s="2"/>
      <c r="B2" s="2"/>
      <c r="C2" s="30" t="str">
        <f>'SDG targets assessment and Circ'!E1</f>
        <v>Project XYZ in country XYZ</v>
      </c>
      <c r="G2" s="186"/>
      <c r="H2" s="187"/>
    </row>
    <row r="3" spans="1:17" ht="13.95" customHeight="1" thickBot="1" x14ac:dyDescent="0.3">
      <c r="A3" s="188"/>
      <c r="B3" s="188"/>
      <c r="C3" s="189"/>
      <c r="D3" s="17"/>
      <c r="E3" s="17"/>
      <c r="F3" s="17"/>
      <c r="G3" s="17"/>
      <c r="H3" s="190"/>
    </row>
    <row r="4" spans="1:17" ht="3.6" customHeight="1" thickTop="1" thickBot="1" x14ac:dyDescent="0.3">
      <c r="A4" s="2"/>
      <c r="B4" s="2"/>
      <c r="C4" s="29"/>
    </row>
    <row r="5" spans="1:17" ht="37.5" customHeight="1" thickBot="1" x14ac:dyDescent="0.3">
      <c r="A5" s="2"/>
      <c r="B5" s="125"/>
      <c r="C5" s="127"/>
      <c r="D5" s="126"/>
      <c r="E5" s="126"/>
      <c r="F5" s="126"/>
      <c r="G5" s="249" t="s">
        <v>280</v>
      </c>
      <c r="H5" s="250"/>
      <c r="I5" s="250"/>
      <c r="J5" s="251"/>
      <c r="K5" s="239" t="s">
        <v>295</v>
      </c>
      <c r="L5" s="240"/>
      <c r="M5" s="241"/>
      <c r="O5" s="239" t="s">
        <v>279</v>
      </c>
      <c r="P5" s="240"/>
      <c r="Q5" s="241"/>
    </row>
    <row r="6" spans="1:17" ht="19.95" customHeight="1" thickBot="1" x14ac:dyDescent="0.3">
      <c r="A6" s="129"/>
      <c r="B6" s="233" t="s">
        <v>90</v>
      </c>
      <c r="C6" s="234"/>
      <c r="E6" s="199" t="s">
        <v>228</v>
      </c>
      <c r="G6" s="199" t="s">
        <v>310</v>
      </c>
      <c r="H6" s="213" t="s">
        <v>282</v>
      </c>
      <c r="I6" s="247" t="s">
        <v>288</v>
      </c>
      <c r="J6" s="245" t="s">
        <v>308</v>
      </c>
      <c r="K6" s="31" t="s">
        <v>283</v>
      </c>
      <c r="M6" s="128" t="str">
        <f>K6</f>
        <v>DATE: XX/YY/20ZZ</v>
      </c>
      <c r="O6" s="31" t="s">
        <v>284</v>
      </c>
      <c r="Q6" s="31" t="s">
        <v>284</v>
      </c>
    </row>
    <row r="7" spans="1:17" ht="13.2" customHeight="1" x14ac:dyDescent="0.25">
      <c r="A7" s="2"/>
      <c r="B7" s="235"/>
      <c r="C7" s="236"/>
      <c r="E7" s="200"/>
      <c r="G7" s="200"/>
      <c r="H7" s="214"/>
      <c r="I7" s="248"/>
      <c r="J7" s="246"/>
      <c r="K7" s="242" t="s">
        <v>249</v>
      </c>
      <c r="M7" s="244" t="s">
        <v>250</v>
      </c>
      <c r="O7" s="237" t="s">
        <v>277</v>
      </c>
      <c r="Q7" s="237" t="s">
        <v>278</v>
      </c>
    </row>
    <row r="8" spans="1:17" ht="43.2" customHeight="1" thickBot="1" x14ac:dyDescent="0.3">
      <c r="A8" s="2"/>
      <c r="B8" s="235"/>
      <c r="C8" s="236"/>
      <c r="E8" s="200"/>
      <c r="G8" s="200"/>
      <c r="H8" s="214"/>
      <c r="I8" s="248"/>
      <c r="J8" s="246"/>
      <c r="K8" s="243"/>
      <c r="M8" s="202"/>
      <c r="O8" s="238"/>
      <c r="Q8" s="238"/>
    </row>
    <row r="9" spans="1:17" ht="13.8" thickBot="1" x14ac:dyDescent="0.3">
      <c r="A9" s="26"/>
      <c r="B9" s="66" t="s">
        <v>0</v>
      </c>
      <c r="C9" s="130"/>
      <c r="D9" s="130"/>
      <c r="E9" s="130"/>
      <c r="F9" s="62"/>
      <c r="G9" s="131"/>
      <c r="H9" s="131"/>
      <c r="I9" s="131"/>
      <c r="J9" s="131"/>
      <c r="K9" s="131"/>
      <c r="L9" s="131"/>
      <c r="M9" s="131"/>
      <c r="N9" s="131"/>
      <c r="O9" s="131"/>
      <c r="P9" s="131"/>
      <c r="Q9" s="132"/>
    </row>
    <row r="10" spans="1:17" ht="62.4" customHeight="1" x14ac:dyDescent="0.25">
      <c r="A10" s="2"/>
      <c r="B10" s="49">
        <v>1.1000000000000001</v>
      </c>
      <c r="C10" s="50" t="s">
        <v>354</v>
      </c>
      <c r="D10" s="62"/>
      <c r="E10" s="50" t="s">
        <v>213</v>
      </c>
      <c r="F10" s="150"/>
      <c r="G10" s="151" t="s">
        <v>293</v>
      </c>
      <c r="H10" s="156"/>
      <c r="I10" s="158"/>
      <c r="J10" s="160">
        <v>1</v>
      </c>
      <c r="K10" s="171" t="s">
        <v>294</v>
      </c>
      <c r="L10" s="62"/>
      <c r="M10" s="167" t="s">
        <v>294</v>
      </c>
      <c r="N10" s="62"/>
      <c r="O10" s="167"/>
      <c r="P10" s="62"/>
      <c r="Q10" s="172"/>
    </row>
    <row r="11" spans="1:17" ht="76.95" customHeight="1" thickBot="1" x14ac:dyDescent="0.3">
      <c r="A11" s="2"/>
      <c r="B11" s="51">
        <v>1.4</v>
      </c>
      <c r="C11" s="52" t="s">
        <v>2</v>
      </c>
      <c r="D11" s="45"/>
      <c r="E11" s="52" t="s">
        <v>296</v>
      </c>
      <c r="F11" s="140"/>
      <c r="G11" s="141" t="s">
        <v>261</v>
      </c>
      <c r="H11" s="157"/>
      <c r="I11" s="159"/>
      <c r="J11" s="161"/>
      <c r="K11" s="173"/>
      <c r="L11" s="45"/>
      <c r="M11" s="168"/>
      <c r="N11" s="45"/>
      <c r="O11" s="168"/>
      <c r="P11" s="45"/>
      <c r="Q11" s="142"/>
    </row>
    <row r="12" spans="1:17" ht="13.8" thickBot="1" x14ac:dyDescent="0.3">
      <c r="A12" s="2"/>
      <c r="B12" s="231" t="s">
        <v>3</v>
      </c>
      <c r="C12" s="232"/>
      <c r="D12" s="232"/>
      <c r="E12" s="232"/>
      <c r="F12" s="134"/>
      <c r="G12" s="134"/>
      <c r="H12" s="134"/>
      <c r="I12" s="135"/>
      <c r="J12" s="135"/>
      <c r="K12" s="135"/>
      <c r="L12" s="135"/>
      <c r="M12" s="135"/>
      <c r="N12" s="135"/>
      <c r="O12" s="135"/>
      <c r="P12" s="135"/>
      <c r="Q12" s="136"/>
    </row>
    <row r="13" spans="1:17" ht="55.95" customHeight="1" x14ac:dyDescent="0.25">
      <c r="A13" s="2"/>
      <c r="B13" s="49">
        <v>2.1</v>
      </c>
      <c r="C13" s="50" t="s">
        <v>4</v>
      </c>
      <c r="D13" s="62"/>
      <c r="E13" s="50" t="s">
        <v>214</v>
      </c>
      <c r="F13" s="150"/>
      <c r="G13" s="151" t="s">
        <v>262</v>
      </c>
      <c r="H13" s="156"/>
      <c r="I13" s="62"/>
      <c r="J13" s="160"/>
      <c r="K13" s="171" t="s">
        <v>294</v>
      </c>
      <c r="L13" s="151"/>
      <c r="M13" s="167" t="s">
        <v>294</v>
      </c>
      <c r="N13" s="62"/>
      <c r="O13" s="167"/>
      <c r="P13" s="62"/>
      <c r="Q13" s="172"/>
    </row>
    <row r="14" spans="1:17" ht="68.400000000000006" customHeight="1" x14ac:dyDescent="0.25">
      <c r="A14" s="2"/>
      <c r="B14" s="58">
        <v>2.4</v>
      </c>
      <c r="C14" s="55" t="s">
        <v>5</v>
      </c>
      <c r="E14" s="55" t="s">
        <v>215</v>
      </c>
      <c r="F14" s="12"/>
      <c r="G14" s="28" t="s">
        <v>255</v>
      </c>
      <c r="H14" s="162"/>
      <c r="J14" s="165"/>
      <c r="K14" s="176"/>
      <c r="L14" s="28"/>
      <c r="M14" s="169"/>
      <c r="O14" s="169"/>
      <c r="Q14" s="133"/>
    </row>
    <row r="15" spans="1:17" ht="84.6" customHeight="1" thickBot="1" x14ac:dyDescent="0.3">
      <c r="A15" s="2"/>
      <c r="B15" s="51" t="s">
        <v>6</v>
      </c>
      <c r="C15" s="52" t="s">
        <v>7</v>
      </c>
      <c r="D15" s="45"/>
      <c r="E15" s="52" t="s">
        <v>248</v>
      </c>
      <c r="F15" s="140"/>
      <c r="G15" s="141" t="s">
        <v>269</v>
      </c>
      <c r="H15" s="157"/>
      <c r="I15" s="45"/>
      <c r="J15" s="161"/>
      <c r="K15" s="173"/>
      <c r="L15" s="141"/>
      <c r="M15" s="168"/>
      <c r="N15" s="45"/>
      <c r="O15" s="168"/>
      <c r="P15" s="45"/>
      <c r="Q15" s="142"/>
    </row>
    <row r="16" spans="1:17" ht="13.8" thickBot="1" x14ac:dyDescent="0.3">
      <c r="A16" s="2"/>
      <c r="B16" s="229" t="s">
        <v>8</v>
      </c>
      <c r="C16" s="230"/>
      <c r="D16" s="230"/>
      <c r="E16" s="230"/>
      <c r="F16" s="134"/>
      <c r="G16" s="134"/>
      <c r="H16" s="134"/>
      <c r="I16" s="135"/>
      <c r="J16" s="135"/>
      <c r="K16" s="135"/>
      <c r="L16" s="135"/>
      <c r="M16" s="135"/>
      <c r="N16" s="135"/>
      <c r="O16" s="135"/>
      <c r="P16" s="135"/>
      <c r="Q16" s="136"/>
    </row>
    <row r="17" spans="1:17" ht="57" customHeight="1" thickBot="1" x14ac:dyDescent="0.3">
      <c r="A17" s="2"/>
      <c r="B17" s="49">
        <v>3.3</v>
      </c>
      <c r="C17" s="50" t="s">
        <v>9</v>
      </c>
      <c r="D17" s="62"/>
      <c r="E17" s="50" t="s">
        <v>216</v>
      </c>
      <c r="F17" s="150"/>
      <c r="G17" s="151" t="s">
        <v>263</v>
      </c>
      <c r="H17" s="156"/>
      <c r="I17" s="62"/>
      <c r="J17" s="160"/>
      <c r="K17" s="171"/>
      <c r="L17" s="151"/>
      <c r="M17" s="167"/>
      <c r="N17" s="62"/>
      <c r="O17" s="167"/>
      <c r="P17" s="62"/>
      <c r="Q17" s="172"/>
    </row>
    <row r="18" spans="1:17" ht="48" customHeight="1" thickBot="1" x14ac:dyDescent="0.3">
      <c r="A18" s="2"/>
      <c r="B18" s="51">
        <v>3.9</v>
      </c>
      <c r="C18" s="52" t="s">
        <v>10</v>
      </c>
      <c r="D18" s="45"/>
      <c r="E18" s="52" t="s">
        <v>217</v>
      </c>
      <c r="F18" s="140"/>
      <c r="G18" s="141" t="s">
        <v>254</v>
      </c>
      <c r="H18" s="163"/>
      <c r="I18" s="45"/>
      <c r="J18" s="161"/>
      <c r="K18" s="173"/>
      <c r="L18" s="45"/>
      <c r="M18" s="168"/>
      <c r="N18" s="45"/>
      <c r="O18" s="168"/>
      <c r="P18" s="45"/>
      <c r="Q18" s="142"/>
    </row>
    <row r="19" spans="1:17" ht="13.8" thickBot="1" x14ac:dyDescent="0.3">
      <c r="A19" s="2"/>
      <c r="B19" s="191" t="s">
        <v>11</v>
      </c>
      <c r="C19" s="192"/>
      <c r="D19" s="192"/>
      <c r="E19" s="192"/>
      <c r="F19" s="134"/>
      <c r="G19" s="134"/>
      <c r="H19" s="134"/>
      <c r="I19" s="135"/>
      <c r="J19" s="135"/>
      <c r="K19" s="135"/>
      <c r="L19" s="135"/>
      <c r="M19" s="135"/>
      <c r="N19" s="135"/>
      <c r="O19" s="135"/>
      <c r="P19" s="135"/>
      <c r="Q19" s="136"/>
    </row>
    <row r="20" spans="1:17" ht="81" customHeight="1" thickBot="1" x14ac:dyDescent="0.3">
      <c r="A20" s="2"/>
      <c r="B20" s="59">
        <v>4.0999999999999996</v>
      </c>
      <c r="C20" s="60" t="s">
        <v>12</v>
      </c>
      <c r="D20" s="65"/>
      <c r="E20" s="60" t="s">
        <v>218</v>
      </c>
      <c r="F20" s="153"/>
      <c r="G20" s="154" t="s">
        <v>292</v>
      </c>
      <c r="H20" s="163"/>
      <c r="I20" s="65"/>
      <c r="J20" s="152"/>
      <c r="K20" s="174"/>
      <c r="L20" s="65"/>
      <c r="M20" s="170"/>
      <c r="N20" s="65"/>
      <c r="O20" s="170"/>
      <c r="P20" s="65"/>
      <c r="Q20" s="175"/>
    </row>
    <row r="21" spans="1:17" ht="13.8" thickBot="1" x14ac:dyDescent="0.3">
      <c r="A21" s="2"/>
      <c r="B21" s="229" t="s">
        <v>13</v>
      </c>
      <c r="C21" s="230"/>
      <c r="D21" s="230"/>
      <c r="E21" s="230"/>
      <c r="F21" s="134"/>
      <c r="G21" s="134"/>
      <c r="H21" s="134"/>
      <c r="I21" s="135"/>
      <c r="J21" s="135"/>
      <c r="K21" s="135"/>
      <c r="L21" s="135"/>
      <c r="M21" s="135"/>
      <c r="N21" s="135"/>
      <c r="O21" s="135"/>
      <c r="P21" s="135"/>
      <c r="Q21" s="136"/>
    </row>
    <row r="22" spans="1:17" ht="63.6" customHeight="1" thickBot="1" x14ac:dyDescent="0.3">
      <c r="A22" s="2"/>
      <c r="B22" s="59">
        <v>5.0999999999999996</v>
      </c>
      <c r="C22" s="60" t="s">
        <v>14</v>
      </c>
      <c r="D22" s="65"/>
      <c r="E22" s="60" t="s">
        <v>219</v>
      </c>
      <c r="F22" s="153"/>
      <c r="G22" s="154" t="s">
        <v>270</v>
      </c>
      <c r="H22" s="163"/>
      <c r="I22" s="65"/>
      <c r="J22" s="152"/>
      <c r="K22" s="174"/>
      <c r="L22" s="65"/>
      <c r="M22" s="170"/>
      <c r="N22" s="65"/>
      <c r="O22" s="170"/>
      <c r="P22" s="65"/>
      <c r="Q22" s="175"/>
    </row>
    <row r="23" spans="1:17" ht="13.8" thickBot="1" x14ac:dyDescent="0.3">
      <c r="A23" s="2"/>
      <c r="B23" s="183" t="s">
        <v>15</v>
      </c>
      <c r="C23" s="184"/>
      <c r="D23" s="184"/>
      <c r="E23" s="184"/>
      <c r="F23" s="134"/>
      <c r="G23" s="134"/>
      <c r="H23" s="134"/>
      <c r="I23" s="135"/>
      <c r="J23" s="135"/>
      <c r="K23" s="135"/>
      <c r="L23" s="135"/>
      <c r="M23" s="135"/>
      <c r="N23" s="135"/>
      <c r="O23" s="135"/>
      <c r="P23" s="135"/>
      <c r="Q23" s="136"/>
    </row>
    <row r="24" spans="1:17" ht="65.400000000000006" customHeight="1" x14ac:dyDescent="0.25">
      <c r="A24" s="2"/>
      <c r="B24" s="49">
        <v>6.3</v>
      </c>
      <c r="C24" s="50" t="s">
        <v>16</v>
      </c>
      <c r="D24" s="62"/>
      <c r="E24" s="50" t="s">
        <v>220</v>
      </c>
      <c r="F24" s="150"/>
      <c r="G24" s="151" t="s">
        <v>264</v>
      </c>
      <c r="H24" s="156"/>
      <c r="I24" s="62"/>
      <c r="J24" s="160"/>
      <c r="K24" s="171"/>
      <c r="L24" s="62"/>
      <c r="M24" s="167"/>
      <c r="N24" s="62"/>
      <c r="O24" s="167"/>
      <c r="P24" s="62"/>
      <c r="Q24" s="172"/>
    </row>
    <row r="25" spans="1:17" ht="55.2" customHeight="1" x14ac:dyDescent="0.25">
      <c r="A25" s="2"/>
      <c r="B25" s="58">
        <v>6.4</v>
      </c>
      <c r="C25" s="55" t="s">
        <v>17</v>
      </c>
      <c r="E25" s="55" t="s">
        <v>221</v>
      </c>
      <c r="F25" s="12"/>
      <c r="G25" s="28" t="s">
        <v>265</v>
      </c>
      <c r="H25" s="162"/>
      <c r="J25" s="165"/>
      <c r="K25" s="176"/>
      <c r="M25" s="169"/>
      <c r="O25" s="169"/>
      <c r="Q25" s="133"/>
    </row>
    <row r="26" spans="1:17" ht="76.95" customHeight="1" thickBot="1" x14ac:dyDescent="0.3">
      <c r="A26" s="2"/>
      <c r="B26" s="51" t="s">
        <v>18</v>
      </c>
      <c r="C26" s="52" t="s">
        <v>19</v>
      </c>
      <c r="D26" s="45"/>
      <c r="E26" s="52" t="s">
        <v>222</v>
      </c>
      <c r="F26" s="140"/>
      <c r="G26" s="141" t="s">
        <v>271</v>
      </c>
      <c r="H26" s="157"/>
      <c r="I26" s="45"/>
      <c r="J26" s="161"/>
      <c r="K26" s="173"/>
      <c r="L26" s="45"/>
      <c r="M26" s="168"/>
      <c r="N26" s="45"/>
      <c r="O26" s="168"/>
      <c r="P26" s="45"/>
      <c r="Q26" s="142"/>
    </row>
    <row r="27" spans="1:17" ht="13.8" thickBot="1" x14ac:dyDescent="0.3">
      <c r="A27" s="2"/>
      <c r="B27" s="183" t="s">
        <v>20</v>
      </c>
      <c r="C27" s="184"/>
      <c r="D27" s="184"/>
      <c r="E27" s="184"/>
      <c r="F27" s="134"/>
      <c r="G27" s="134"/>
      <c r="H27" s="134"/>
      <c r="I27" s="135"/>
      <c r="J27" s="135"/>
      <c r="K27" s="135"/>
      <c r="L27" s="135"/>
      <c r="M27" s="135"/>
      <c r="N27" s="135"/>
      <c r="O27" s="135"/>
      <c r="P27" s="135"/>
      <c r="Q27" s="136"/>
    </row>
    <row r="28" spans="1:17" ht="92.4" customHeight="1" x14ac:dyDescent="0.25">
      <c r="A28" s="2"/>
      <c r="B28" s="49">
        <v>7.1</v>
      </c>
      <c r="C28" s="50" t="s">
        <v>21</v>
      </c>
      <c r="D28" s="62"/>
      <c r="E28" s="50" t="s">
        <v>307</v>
      </c>
      <c r="F28" s="150"/>
      <c r="G28" s="151" t="s">
        <v>329</v>
      </c>
      <c r="H28" s="156"/>
      <c r="I28" s="62"/>
      <c r="J28" s="160"/>
      <c r="K28" s="171"/>
      <c r="L28" s="62"/>
      <c r="M28" s="167"/>
      <c r="N28" s="62"/>
      <c r="O28" s="167"/>
      <c r="P28" s="62"/>
      <c r="Q28" s="172"/>
    </row>
    <row r="29" spans="1:17" ht="41.4" customHeight="1" x14ac:dyDescent="0.25">
      <c r="A29" s="2"/>
      <c r="B29" s="58" t="s">
        <v>77</v>
      </c>
      <c r="C29" s="55" t="s">
        <v>311</v>
      </c>
      <c r="E29" s="55" t="s">
        <v>309</v>
      </c>
      <c r="F29" s="12"/>
      <c r="G29" s="28" t="s">
        <v>330</v>
      </c>
      <c r="H29" s="162"/>
      <c r="J29" s="165"/>
      <c r="K29" s="176"/>
      <c r="M29" s="169"/>
      <c r="O29" s="169"/>
      <c r="Q29" s="133"/>
    </row>
    <row r="30" spans="1:17" ht="30" customHeight="1" x14ac:dyDescent="0.25">
      <c r="A30" s="2"/>
      <c r="B30" s="58" t="s">
        <v>78</v>
      </c>
      <c r="C30" s="55" t="s">
        <v>285</v>
      </c>
      <c r="E30" s="55" t="s">
        <v>306</v>
      </c>
      <c r="F30" s="12"/>
      <c r="G30" s="28" t="s">
        <v>331</v>
      </c>
      <c r="H30" s="162"/>
      <c r="J30" s="165"/>
      <c r="K30" s="176"/>
      <c r="M30" s="169"/>
      <c r="O30" s="169"/>
      <c r="Q30" s="133"/>
    </row>
    <row r="31" spans="1:17" ht="41.4" customHeight="1" thickBot="1" x14ac:dyDescent="0.3">
      <c r="A31" s="2"/>
      <c r="B31" s="51">
        <v>7.3</v>
      </c>
      <c r="C31" s="52" t="s">
        <v>23</v>
      </c>
      <c r="D31" s="45"/>
      <c r="E31" s="52" t="s">
        <v>223</v>
      </c>
      <c r="F31" s="140"/>
      <c r="G31" s="141" t="s">
        <v>256</v>
      </c>
      <c r="H31" s="157"/>
      <c r="I31" s="45"/>
      <c r="J31" s="161"/>
      <c r="K31" s="173"/>
      <c r="L31" s="45"/>
      <c r="M31" s="168"/>
      <c r="N31" s="45"/>
      <c r="O31" s="168"/>
      <c r="P31" s="45"/>
      <c r="Q31" s="142"/>
    </row>
    <row r="32" spans="1:17" ht="13.8" thickBot="1" x14ac:dyDescent="0.3">
      <c r="A32" s="2"/>
      <c r="B32" s="191" t="s">
        <v>24</v>
      </c>
      <c r="C32" s="192"/>
      <c r="D32" s="192"/>
      <c r="E32" s="192"/>
      <c r="F32" s="134"/>
      <c r="G32" s="134"/>
      <c r="H32" s="134"/>
      <c r="I32" s="135"/>
      <c r="J32" s="135"/>
      <c r="K32" s="135"/>
      <c r="L32" s="135"/>
      <c r="M32" s="135"/>
      <c r="N32" s="135"/>
      <c r="O32" s="135"/>
      <c r="P32" s="135"/>
      <c r="Q32" s="136"/>
    </row>
    <row r="33" spans="1:17" ht="36.6" customHeight="1" x14ac:dyDescent="0.25">
      <c r="A33" s="2"/>
      <c r="B33" s="49">
        <v>8.1999999999999993</v>
      </c>
      <c r="C33" s="50" t="s">
        <v>25</v>
      </c>
      <c r="D33" s="62"/>
      <c r="E33" s="50" t="s">
        <v>224</v>
      </c>
      <c r="F33" s="150"/>
      <c r="G33" s="151" t="s">
        <v>266</v>
      </c>
      <c r="H33" s="156"/>
      <c r="I33" s="62"/>
      <c r="J33" s="160">
        <v>1</v>
      </c>
      <c r="K33" s="171"/>
      <c r="L33" s="62"/>
      <c r="M33" s="167"/>
      <c r="N33" s="62"/>
      <c r="O33" s="172"/>
      <c r="Q33" s="167"/>
    </row>
    <row r="34" spans="1:17" ht="76.95" customHeight="1" x14ac:dyDescent="0.25">
      <c r="A34" s="2"/>
      <c r="B34" s="58">
        <v>8.3000000000000007</v>
      </c>
      <c r="C34" s="55" t="s">
        <v>173</v>
      </c>
      <c r="E34" s="55" t="s">
        <v>225</v>
      </c>
      <c r="F34" s="12"/>
      <c r="G34" s="28" t="s">
        <v>268</v>
      </c>
      <c r="H34" s="162"/>
      <c r="J34" s="165"/>
      <c r="K34" s="176"/>
      <c r="M34" s="169"/>
      <c r="O34" s="133"/>
      <c r="Q34" s="169"/>
    </row>
    <row r="35" spans="1:17" ht="69" customHeight="1" x14ac:dyDescent="0.25">
      <c r="A35" s="2"/>
      <c r="B35" s="58">
        <v>8.5</v>
      </c>
      <c r="C35" s="55" t="s">
        <v>26</v>
      </c>
      <c r="E35" s="55" t="s">
        <v>226</v>
      </c>
      <c r="F35" s="12"/>
      <c r="G35" s="28" t="s">
        <v>317</v>
      </c>
      <c r="H35" s="162"/>
      <c r="J35" s="166">
        <v>1</v>
      </c>
      <c r="K35" s="176"/>
      <c r="M35" s="169"/>
      <c r="O35" s="133"/>
      <c r="Q35" s="169"/>
    </row>
    <row r="36" spans="1:17" ht="41.4" customHeight="1" x14ac:dyDescent="0.25">
      <c r="A36" s="2"/>
      <c r="B36" s="58">
        <v>8.6</v>
      </c>
      <c r="C36" s="55" t="s">
        <v>174</v>
      </c>
      <c r="E36" s="55" t="s">
        <v>227</v>
      </c>
      <c r="F36" s="12"/>
      <c r="G36" s="28" t="s">
        <v>318</v>
      </c>
      <c r="H36" s="162"/>
      <c r="J36" s="165">
        <v>1</v>
      </c>
      <c r="K36" s="176"/>
      <c r="M36" s="169"/>
      <c r="O36" s="133"/>
      <c r="Q36" s="169"/>
    </row>
    <row r="37" spans="1:17" ht="43.95" customHeight="1" x14ac:dyDescent="0.25">
      <c r="A37" s="2"/>
      <c r="B37" s="58">
        <v>8.8000000000000007</v>
      </c>
      <c r="C37" s="55" t="s">
        <v>336</v>
      </c>
      <c r="E37" s="55" t="s">
        <v>338</v>
      </c>
      <c r="F37" s="12"/>
      <c r="G37" s="28" t="s">
        <v>339</v>
      </c>
      <c r="H37" s="162"/>
      <c r="J37" s="165"/>
      <c r="K37" s="176"/>
      <c r="M37" s="169"/>
      <c r="O37" s="133"/>
      <c r="Q37" s="169"/>
    </row>
    <row r="38" spans="1:17" ht="55.95" customHeight="1" thickBot="1" x14ac:dyDescent="0.3">
      <c r="A38" s="2"/>
      <c r="B38" s="51">
        <v>8.9</v>
      </c>
      <c r="C38" s="52" t="s">
        <v>27</v>
      </c>
      <c r="D38" s="45"/>
      <c r="E38" s="52" t="s">
        <v>229</v>
      </c>
      <c r="F38" s="140"/>
      <c r="G38" s="141" t="s">
        <v>251</v>
      </c>
      <c r="H38" s="157"/>
      <c r="I38" s="45"/>
      <c r="J38" s="161"/>
      <c r="K38" s="173"/>
      <c r="L38" s="45"/>
      <c r="M38" s="168"/>
      <c r="N38" s="45"/>
      <c r="O38" s="142"/>
      <c r="Q38" s="168"/>
    </row>
    <row r="39" spans="1:17" ht="13.8" thickBot="1" x14ac:dyDescent="0.3">
      <c r="A39" s="2"/>
      <c r="B39" s="183" t="s">
        <v>28</v>
      </c>
      <c r="C39" s="184"/>
      <c r="D39" s="184"/>
      <c r="E39" s="184"/>
      <c r="F39" s="134"/>
      <c r="G39" s="134"/>
      <c r="H39" s="134"/>
      <c r="I39" s="135"/>
      <c r="J39" s="135"/>
      <c r="K39" s="135"/>
      <c r="L39" s="135"/>
      <c r="M39" s="135"/>
      <c r="N39" s="135"/>
      <c r="O39" s="135"/>
      <c r="P39" s="135"/>
      <c r="Q39" s="136"/>
    </row>
    <row r="40" spans="1:17" ht="62.4" customHeight="1" x14ac:dyDescent="0.25">
      <c r="A40" s="2"/>
      <c r="B40" s="49">
        <v>9.3000000000000007</v>
      </c>
      <c r="C40" s="50" t="s">
        <v>29</v>
      </c>
      <c r="D40" s="62"/>
      <c r="E40" s="50" t="s">
        <v>230</v>
      </c>
      <c r="F40" s="150"/>
      <c r="G40" s="151" t="s">
        <v>257</v>
      </c>
      <c r="H40" s="156"/>
      <c r="I40" s="62"/>
      <c r="J40" s="160"/>
      <c r="K40" s="171"/>
      <c r="L40" s="62"/>
      <c r="M40" s="167"/>
      <c r="N40" s="62"/>
      <c r="O40" s="167"/>
      <c r="P40" s="62"/>
      <c r="Q40" s="172"/>
    </row>
    <row r="41" spans="1:17" ht="81" customHeight="1" x14ac:dyDescent="0.25">
      <c r="A41" s="2"/>
      <c r="B41" s="58">
        <v>9.4</v>
      </c>
      <c r="C41" s="55" t="s">
        <v>341</v>
      </c>
      <c r="E41" s="55" t="s">
        <v>315</v>
      </c>
      <c r="F41" s="12"/>
      <c r="G41" s="137" t="s">
        <v>316</v>
      </c>
      <c r="H41" s="162"/>
      <c r="J41" s="164"/>
      <c r="K41" s="176"/>
      <c r="M41" s="169"/>
      <c r="O41" s="169"/>
      <c r="Q41" s="133"/>
    </row>
    <row r="42" spans="1:17" ht="72" customHeight="1" x14ac:dyDescent="0.25">
      <c r="A42" s="2"/>
      <c r="B42" s="58" t="s">
        <v>30</v>
      </c>
      <c r="C42" s="55" t="s">
        <v>31</v>
      </c>
      <c r="E42" s="55" t="s">
        <v>231</v>
      </c>
      <c r="F42" s="12"/>
      <c r="G42" s="28" t="s">
        <v>272</v>
      </c>
      <c r="H42" s="162"/>
      <c r="J42" s="165"/>
      <c r="K42" s="176"/>
      <c r="M42" s="169"/>
      <c r="O42" s="169"/>
      <c r="Q42" s="133"/>
    </row>
    <row r="43" spans="1:17" ht="68.400000000000006" customHeight="1" thickBot="1" x14ac:dyDescent="0.3">
      <c r="A43" s="2"/>
      <c r="B43" s="51" t="s">
        <v>32</v>
      </c>
      <c r="C43" s="52" t="s">
        <v>33</v>
      </c>
      <c r="D43" s="45"/>
      <c r="E43" s="52" t="s">
        <v>232</v>
      </c>
      <c r="F43" s="140"/>
      <c r="G43" s="141" t="s">
        <v>297</v>
      </c>
      <c r="H43" s="157"/>
      <c r="I43" s="45"/>
      <c r="J43" s="161"/>
      <c r="K43" s="173"/>
      <c r="L43" s="45"/>
      <c r="M43" s="168"/>
      <c r="N43" s="45"/>
      <c r="O43" s="168"/>
      <c r="P43" s="45"/>
      <c r="Q43" s="142"/>
    </row>
    <row r="44" spans="1:17" ht="13.8" thickBot="1" x14ac:dyDescent="0.3">
      <c r="A44" s="2"/>
      <c r="B44" s="138" t="s">
        <v>34</v>
      </c>
      <c r="C44" s="5"/>
      <c r="D44" s="135"/>
      <c r="E44" s="134"/>
      <c r="F44" s="134"/>
      <c r="G44" s="134"/>
      <c r="H44" s="134"/>
      <c r="I44" s="135"/>
      <c r="J44" s="135"/>
      <c r="K44" s="135"/>
      <c r="L44" s="135"/>
      <c r="M44" s="135"/>
      <c r="N44" s="135"/>
      <c r="O44" s="135"/>
      <c r="P44" s="135"/>
      <c r="Q44" s="136"/>
    </row>
    <row r="45" spans="1:17" ht="67.2" customHeight="1" thickBot="1" x14ac:dyDescent="0.3">
      <c r="A45" s="2"/>
      <c r="B45" s="59">
        <v>10.199999999999999</v>
      </c>
      <c r="C45" s="60" t="s">
        <v>35</v>
      </c>
      <c r="D45" s="65"/>
      <c r="E45" s="60" t="s">
        <v>233</v>
      </c>
      <c r="F45" s="153"/>
      <c r="G45" s="154" t="s">
        <v>298</v>
      </c>
      <c r="H45" s="163"/>
      <c r="I45" s="65"/>
      <c r="J45" s="152"/>
      <c r="K45" s="174"/>
      <c r="L45" s="65"/>
      <c r="M45" s="170"/>
      <c r="N45" s="65"/>
      <c r="O45" s="175"/>
      <c r="Q45" s="170"/>
    </row>
    <row r="46" spans="1:17" ht="13.8" thickBot="1" x14ac:dyDescent="0.3">
      <c r="A46" s="2"/>
      <c r="B46" s="183" t="s">
        <v>36</v>
      </c>
      <c r="C46" s="184"/>
      <c r="D46" s="184"/>
      <c r="E46" s="184"/>
      <c r="F46" s="12"/>
      <c r="G46" s="134"/>
      <c r="H46" s="134"/>
      <c r="I46" s="135"/>
      <c r="J46" s="135"/>
      <c r="K46" s="135"/>
      <c r="L46" s="135"/>
      <c r="M46" s="135"/>
      <c r="N46" s="135"/>
      <c r="O46" s="135"/>
      <c r="P46" s="135"/>
      <c r="Q46" s="136"/>
    </row>
    <row r="47" spans="1:17" ht="72" customHeight="1" x14ac:dyDescent="0.25">
      <c r="A47" s="2"/>
      <c r="B47" s="49">
        <v>11.6</v>
      </c>
      <c r="C47" s="50" t="s">
        <v>37</v>
      </c>
      <c r="D47" s="62"/>
      <c r="E47" s="50" t="s">
        <v>234</v>
      </c>
      <c r="F47" s="150"/>
      <c r="G47" s="151" t="s">
        <v>252</v>
      </c>
      <c r="H47" s="156"/>
      <c r="I47" s="62"/>
      <c r="J47" s="160"/>
      <c r="K47" s="171"/>
      <c r="L47" s="62"/>
      <c r="M47" s="167"/>
      <c r="N47" s="62"/>
      <c r="O47" s="172"/>
      <c r="Q47" s="167"/>
    </row>
    <row r="48" spans="1:17" ht="73.2" customHeight="1" thickBot="1" x14ac:dyDescent="0.3">
      <c r="A48" s="2"/>
      <c r="B48" s="51" t="s">
        <v>38</v>
      </c>
      <c r="C48" s="52" t="s">
        <v>39</v>
      </c>
      <c r="D48" s="45"/>
      <c r="E48" s="52" t="s">
        <v>235</v>
      </c>
      <c r="F48" s="140"/>
      <c r="G48" s="141" t="s">
        <v>273</v>
      </c>
      <c r="H48" s="157"/>
      <c r="I48" s="45"/>
      <c r="J48" s="161"/>
      <c r="K48" s="173"/>
      <c r="L48" s="45"/>
      <c r="M48" s="168"/>
      <c r="N48" s="45"/>
      <c r="O48" s="142"/>
      <c r="Q48" s="168"/>
    </row>
    <row r="49" spans="1:17" ht="13.8" thickBot="1" x14ac:dyDescent="0.3">
      <c r="A49" s="2"/>
      <c r="B49" s="229" t="s">
        <v>40</v>
      </c>
      <c r="C49" s="230"/>
      <c r="D49" s="230"/>
      <c r="E49" s="230"/>
      <c r="F49" s="134"/>
      <c r="G49" s="134"/>
      <c r="H49" s="134"/>
      <c r="I49" s="135"/>
      <c r="J49" s="135"/>
      <c r="K49" s="135"/>
      <c r="L49" s="135"/>
      <c r="M49" s="135"/>
      <c r="N49" s="135"/>
      <c r="O49" s="135"/>
      <c r="P49" s="135"/>
      <c r="Q49" s="136"/>
    </row>
    <row r="50" spans="1:17" ht="118.8" customHeight="1" x14ac:dyDescent="0.25">
      <c r="A50" s="2"/>
      <c r="B50" s="49">
        <v>12.2</v>
      </c>
      <c r="C50" s="50" t="s">
        <v>41</v>
      </c>
      <c r="D50" s="62"/>
      <c r="E50" s="50" t="s">
        <v>236</v>
      </c>
      <c r="F50" s="150"/>
      <c r="G50" s="151" t="s">
        <v>346</v>
      </c>
      <c r="H50" s="156"/>
      <c r="I50" s="62"/>
      <c r="J50" s="160"/>
      <c r="K50" s="171"/>
      <c r="L50" s="62"/>
      <c r="M50" s="167"/>
      <c r="N50" s="62"/>
      <c r="O50" s="172"/>
      <c r="Q50" s="133"/>
    </row>
    <row r="51" spans="1:17" ht="67.2" customHeight="1" thickBot="1" x14ac:dyDescent="0.3">
      <c r="A51" s="2"/>
      <c r="B51" s="51">
        <v>12.5</v>
      </c>
      <c r="C51" s="52" t="s">
        <v>42</v>
      </c>
      <c r="D51" s="45"/>
      <c r="E51" s="52" t="s">
        <v>237</v>
      </c>
      <c r="F51" s="140"/>
      <c r="G51" s="141" t="s">
        <v>319</v>
      </c>
      <c r="H51" s="157"/>
      <c r="I51" s="45"/>
      <c r="J51" s="161">
        <v>1</v>
      </c>
      <c r="K51" s="173"/>
      <c r="L51" s="45"/>
      <c r="M51" s="168"/>
      <c r="N51" s="45"/>
      <c r="O51" s="142"/>
      <c r="Q51" s="133"/>
    </row>
    <row r="52" spans="1:17" ht="13.8" thickBot="1" x14ac:dyDescent="0.3">
      <c r="A52" s="2"/>
      <c r="B52" s="229" t="s">
        <v>53</v>
      </c>
      <c r="C52" s="230"/>
      <c r="D52" s="230"/>
      <c r="E52" s="230"/>
      <c r="F52" s="134"/>
      <c r="G52" s="134"/>
      <c r="H52" s="139"/>
      <c r="I52" s="135"/>
      <c r="J52" s="135"/>
      <c r="K52" s="135"/>
      <c r="L52" s="135"/>
      <c r="M52" s="135"/>
      <c r="N52" s="135"/>
      <c r="O52" s="135"/>
      <c r="P52" s="135"/>
      <c r="Q52" s="136"/>
    </row>
    <row r="53" spans="1:17" ht="123.6" customHeight="1" thickBot="1" x14ac:dyDescent="0.3">
      <c r="A53" s="2"/>
      <c r="B53" s="59">
        <v>13.3</v>
      </c>
      <c r="C53" s="60" t="s">
        <v>43</v>
      </c>
      <c r="D53" s="65"/>
      <c r="E53" s="60" t="s">
        <v>238</v>
      </c>
      <c r="F53" s="153"/>
      <c r="G53" s="154" t="s">
        <v>332</v>
      </c>
      <c r="H53" s="163"/>
      <c r="I53" s="65"/>
      <c r="J53" s="152"/>
      <c r="K53" s="174"/>
      <c r="L53" s="65"/>
      <c r="M53" s="170"/>
      <c r="N53" s="65"/>
      <c r="O53" s="170"/>
      <c r="P53" s="65"/>
      <c r="Q53" s="175"/>
    </row>
    <row r="54" spans="1:17" ht="13.8" thickBot="1" x14ac:dyDescent="0.3">
      <c r="A54" s="2"/>
      <c r="B54" s="183" t="s">
        <v>44</v>
      </c>
      <c r="C54" s="184"/>
      <c r="D54" s="184"/>
      <c r="E54" s="184"/>
      <c r="F54" s="134"/>
      <c r="G54" s="134"/>
      <c r="H54" s="139"/>
      <c r="I54" s="135"/>
      <c r="J54" s="135"/>
      <c r="K54" s="135"/>
      <c r="L54" s="135"/>
      <c r="M54" s="135"/>
      <c r="N54" s="135"/>
      <c r="O54" s="135"/>
      <c r="P54" s="135"/>
      <c r="Q54" s="136"/>
    </row>
    <row r="55" spans="1:17" ht="61.2" customHeight="1" thickBot="1" x14ac:dyDescent="0.3">
      <c r="A55" s="2"/>
      <c r="B55" s="59">
        <v>14.1</v>
      </c>
      <c r="C55" s="60" t="s">
        <v>45</v>
      </c>
      <c r="D55" s="65"/>
      <c r="E55" s="60" t="s">
        <v>239</v>
      </c>
      <c r="F55" s="153"/>
      <c r="G55" s="154" t="s">
        <v>274</v>
      </c>
      <c r="H55" s="163"/>
      <c r="I55" s="65"/>
      <c r="J55" s="152"/>
      <c r="K55" s="174"/>
      <c r="L55" s="65"/>
      <c r="M55" s="170"/>
      <c r="N55" s="65"/>
      <c r="O55" s="175"/>
      <c r="Q55" s="133"/>
    </row>
    <row r="56" spans="1:17" ht="13.8" thickBot="1" x14ac:dyDescent="0.3">
      <c r="A56" s="2"/>
      <c r="B56" s="229" t="s">
        <v>46</v>
      </c>
      <c r="C56" s="230"/>
      <c r="D56" s="230"/>
      <c r="E56" s="230"/>
      <c r="F56" s="134"/>
      <c r="G56" s="134"/>
      <c r="H56" s="139"/>
      <c r="I56" s="135"/>
      <c r="J56" s="135"/>
      <c r="K56" s="135"/>
      <c r="L56" s="135"/>
      <c r="M56" s="135"/>
      <c r="N56" s="135"/>
      <c r="O56" s="135"/>
      <c r="P56" s="135"/>
      <c r="Q56" s="136"/>
    </row>
    <row r="57" spans="1:17" ht="66.599999999999994" customHeight="1" x14ac:dyDescent="0.25">
      <c r="A57" s="2"/>
      <c r="B57" s="49">
        <v>15.2</v>
      </c>
      <c r="C57" s="50" t="s">
        <v>47</v>
      </c>
      <c r="D57" s="62"/>
      <c r="E57" s="50" t="s">
        <v>240</v>
      </c>
      <c r="F57" s="150"/>
      <c r="G57" s="151" t="s">
        <v>275</v>
      </c>
      <c r="H57" s="156"/>
      <c r="I57" s="62"/>
      <c r="J57" s="160"/>
      <c r="K57" s="171"/>
      <c r="L57" s="62"/>
      <c r="M57" s="167"/>
      <c r="N57" s="62"/>
      <c r="O57" s="167"/>
      <c r="P57" s="62"/>
      <c r="Q57" s="172"/>
    </row>
    <row r="58" spans="1:17" ht="64.2" customHeight="1" thickBot="1" x14ac:dyDescent="0.3">
      <c r="A58" s="2"/>
      <c r="B58" s="51">
        <v>15.3</v>
      </c>
      <c r="C58" s="52" t="s">
        <v>48</v>
      </c>
      <c r="D58" s="45"/>
      <c r="E58" s="52" t="s">
        <v>241</v>
      </c>
      <c r="F58" s="140"/>
      <c r="G58" s="141" t="s">
        <v>267</v>
      </c>
      <c r="H58" s="157"/>
      <c r="I58" s="45"/>
      <c r="J58" s="161"/>
      <c r="K58" s="173"/>
      <c r="L58" s="45"/>
      <c r="M58" s="168"/>
      <c r="N58" s="45"/>
      <c r="O58" s="168"/>
      <c r="P58" s="45"/>
      <c r="Q58" s="142"/>
    </row>
    <row r="59" spans="1:17" ht="13.8" thickBot="1" x14ac:dyDescent="0.3">
      <c r="A59" s="2"/>
      <c r="B59" s="183" t="s">
        <v>49</v>
      </c>
      <c r="C59" s="184"/>
      <c r="D59" s="184"/>
      <c r="E59" s="184"/>
      <c r="F59" s="134"/>
      <c r="G59" s="134"/>
      <c r="H59" s="139"/>
      <c r="I59" s="135"/>
      <c r="J59" s="135"/>
      <c r="K59" s="135"/>
      <c r="L59" s="135"/>
      <c r="M59" s="135"/>
      <c r="N59" s="135"/>
      <c r="O59" s="135"/>
      <c r="P59" s="135"/>
      <c r="Q59" s="136"/>
    </row>
    <row r="60" spans="1:17" ht="55.8" customHeight="1" x14ac:dyDescent="0.25">
      <c r="A60" s="2"/>
      <c r="B60" s="49">
        <v>16.5</v>
      </c>
      <c r="C60" s="50" t="s">
        <v>50</v>
      </c>
      <c r="D60" s="62"/>
      <c r="E60" s="50" t="s">
        <v>242</v>
      </c>
      <c r="F60" s="150"/>
      <c r="G60" s="151" t="s">
        <v>258</v>
      </c>
      <c r="H60" s="156"/>
      <c r="I60" s="62"/>
      <c r="J60" s="160"/>
      <c r="K60" s="171"/>
      <c r="L60" s="62"/>
      <c r="M60" s="167"/>
      <c r="N60" s="62"/>
      <c r="O60" s="167"/>
      <c r="P60" s="62"/>
      <c r="Q60" s="172"/>
    </row>
    <row r="61" spans="1:17" ht="49.2" customHeight="1" thickBot="1" x14ac:dyDescent="0.3">
      <c r="A61" s="2"/>
      <c r="B61" s="51">
        <v>16.7</v>
      </c>
      <c r="C61" s="52" t="s">
        <v>51</v>
      </c>
      <c r="D61" s="45"/>
      <c r="E61" s="52" t="s">
        <v>243</v>
      </c>
      <c r="F61" s="140"/>
      <c r="G61" s="141" t="s">
        <v>259</v>
      </c>
      <c r="H61" s="157"/>
      <c r="I61" s="45"/>
      <c r="J61" s="161"/>
      <c r="K61" s="173"/>
      <c r="L61" s="45"/>
      <c r="M61" s="168"/>
      <c r="N61" s="45"/>
      <c r="O61" s="168"/>
      <c r="P61" s="45"/>
      <c r="Q61" s="142"/>
    </row>
    <row r="62" spans="1:17" x14ac:dyDescent="0.25">
      <c r="A62" s="2"/>
      <c r="B62" s="67" t="s">
        <v>54</v>
      </c>
      <c r="C62" s="32"/>
      <c r="D62" s="32"/>
      <c r="E62" s="32"/>
      <c r="F62" s="12"/>
      <c r="G62" s="134"/>
      <c r="H62" s="139"/>
      <c r="I62" s="135"/>
      <c r="J62" s="135"/>
      <c r="K62" s="135"/>
      <c r="L62" s="135"/>
      <c r="M62" s="135"/>
      <c r="N62" s="135"/>
      <c r="O62" s="135"/>
      <c r="P62" s="135"/>
      <c r="Q62" s="136"/>
    </row>
    <row r="63" spans="1:17" ht="13.8" thickBot="1" x14ac:dyDescent="0.3">
      <c r="A63" s="2"/>
      <c r="B63" s="149" t="s">
        <v>55</v>
      </c>
      <c r="C63" s="145"/>
      <c r="D63" s="145"/>
      <c r="E63" s="146"/>
      <c r="F63" s="146"/>
      <c r="G63" s="146"/>
      <c r="H63" s="146"/>
      <c r="I63" s="145"/>
      <c r="J63" s="145"/>
      <c r="K63" s="145"/>
      <c r="L63" s="145"/>
      <c r="M63" s="145"/>
      <c r="N63" s="145"/>
      <c r="O63" s="145"/>
      <c r="P63" s="145"/>
      <c r="Q63" s="148"/>
    </row>
    <row r="64" spans="1:17" ht="75" customHeight="1" x14ac:dyDescent="0.25">
      <c r="A64" s="2"/>
      <c r="B64" s="155">
        <v>17.100000000000001</v>
      </c>
      <c r="C64" s="50" t="s">
        <v>56</v>
      </c>
      <c r="D64" s="62"/>
      <c r="E64" s="50" t="s">
        <v>244</v>
      </c>
      <c r="F64" s="150"/>
      <c r="G64" s="151" t="s">
        <v>253</v>
      </c>
      <c r="H64" s="156"/>
      <c r="I64" s="62"/>
      <c r="J64" s="160">
        <v>1</v>
      </c>
      <c r="K64" s="171"/>
      <c r="L64" s="62"/>
      <c r="M64" s="167"/>
      <c r="N64" s="62"/>
      <c r="O64" s="167"/>
      <c r="P64" s="62"/>
      <c r="Q64" s="172"/>
    </row>
    <row r="65" spans="1:17" ht="61.2" customHeight="1" thickBot="1" x14ac:dyDescent="0.3">
      <c r="A65" s="2"/>
      <c r="B65" s="64">
        <v>17.3</v>
      </c>
      <c r="C65" s="52" t="s">
        <v>57</v>
      </c>
      <c r="D65" s="45"/>
      <c r="E65" s="52" t="s">
        <v>245</v>
      </c>
      <c r="F65" s="140"/>
      <c r="G65" s="141" t="s">
        <v>276</v>
      </c>
      <c r="H65" s="157"/>
      <c r="I65" s="45"/>
      <c r="J65" s="161"/>
      <c r="K65" s="173"/>
      <c r="L65" s="45"/>
      <c r="M65" s="168"/>
      <c r="N65" s="45"/>
      <c r="O65" s="168"/>
      <c r="P65" s="45"/>
      <c r="Q65" s="142"/>
    </row>
    <row r="66" spans="1:17" ht="13.8" thickBot="1" x14ac:dyDescent="0.3">
      <c r="A66" s="2"/>
      <c r="B66" s="143"/>
      <c r="C66" s="144" t="s">
        <v>58</v>
      </c>
      <c r="D66" s="145"/>
      <c r="E66" s="146"/>
      <c r="F66" s="146"/>
      <c r="G66" s="146"/>
      <c r="H66" s="147"/>
      <c r="I66" s="145"/>
      <c r="J66" s="145"/>
      <c r="K66" s="145"/>
      <c r="L66" s="145"/>
      <c r="M66" s="145"/>
      <c r="N66" s="145"/>
      <c r="O66" s="145"/>
      <c r="P66" s="145"/>
      <c r="Q66" s="148"/>
    </row>
    <row r="67" spans="1:17" ht="90.6" customHeight="1" x14ac:dyDescent="0.25">
      <c r="A67" s="2"/>
      <c r="B67" s="155">
        <v>17.16</v>
      </c>
      <c r="C67" s="50" t="s">
        <v>59</v>
      </c>
      <c r="D67" s="62"/>
      <c r="E67" s="50" t="s">
        <v>246</v>
      </c>
      <c r="F67" s="150"/>
      <c r="G67" s="151" t="s">
        <v>344</v>
      </c>
      <c r="H67" s="156"/>
      <c r="I67" s="62"/>
      <c r="J67" s="160">
        <v>1</v>
      </c>
      <c r="K67" s="171"/>
      <c r="L67" s="62"/>
      <c r="M67" s="167"/>
      <c r="N67" s="62"/>
      <c r="O67" s="167"/>
      <c r="P67" s="62"/>
      <c r="Q67" s="172"/>
    </row>
    <row r="68" spans="1:17" ht="64.95" customHeight="1" thickBot="1" x14ac:dyDescent="0.3">
      <c r="A68" s="2"/>
      <c r="B68" s="64">
        <v>17.170000000000002</v>
      </c>
      <c r="C68" s="52" t="s">
        <v>60</v>
      </c>
      <c r="D68" s="45"/>
      <c r="E68" s="52" t="s">
        <v>247</v>
      </c>
      <c r="F68" s="140"/>
      <c r="G68" s="141" t="s">
        <v>260</v>
      </c>
      <c r="H68" s="157"/>
      <c r="I68" s="45"/>
      <c r="J68" s="161"/>
      <c r="K68" s="173"/>
      <c r="L68" s="45"/>
      <c r="M68" s="168"/>
      <c r="N68" s="45"/>
      <c r="O68" s="168"/>
      <c r="P68" s="45"/>
      <c r="Q68" s="142"/>
    </row>
    <row r="69" spans="1:17" x14ac:dyDescent="0.25">
      <c r="H69" s="28"/>
    </row>
  </sheetData>
  <sheetProtection algorithmName="SHA-512" hashValue="jt+yI4VlE8q8pysWoFct0DAJCUR61SKClgJASjF7XEYPdb5brR20ozh/hr8s0g/iq+Qtf1xEsEObRYDMZ1HlKQ==" saltValue="j+6MaMrtzasR7l1+cB9Jzw==" spinCount="100000" sheet="1" formatCells="0" formatColumns="0" formatRows="0" insertColumns="0" insertRows="0" deleteColumns="0" deleteRows="0"/>
  <protectedRanges>
    <protectedRange sqref="K6:Q68" name="Bereik1"/>
  </protectedRanges>
  <mergeCells count="19">
    <mergeCell ref="E6:E8"/>
    <mergeCell ref="B6:C8"/>
    <mergeCell ref="Q7:Q8"/>
    <mergeCell ref="O5:Q5"/>
    <mergeCell ref="K5:M5"/>
    <mergeCell ref="K7:K8"/>
    <mergeCell ref="M7:M8"/>
    <mergeCell ref="O7:O8"/>
    <mergeCell ref="J6:J8"/>
    <mergeCell ref="I6:I8"/>
    <mergeCell ref="H6:H8"/>
    <mergeCell ref="G6:G8"/>
    <mergeCell ref="G5:J5"/>
    <mergeCell ref="B49:E49"/>
    <mergeCell ref="B52:E52"/>
    <mergeCell ref="B56:E56"/>
    <mergeCell ref="B12:E12"/>
    <mergeCell ref="B21:E21"/>
    <mergeCell ref="B16:E16"/>
  </mergeCells>
  <conditionalFormatting sqref="J10">
    <cfRule type="expression" dxfId="40" priority="54">
      <formula>$J$10&gt;0</formula>
    </cfRule>
  </conditionalFormatting>
  <conditionalFormatting sqref="J11">
    <cfRule type="expression" dxfId="39" priority="53">
      <formula>$J$11&gt;0</formula>
    </cfRule>
  </conditionalFormatting>
  <conditionalFormatting sqref="J13">
    <cfRule type="expression" dxfId="38" priority="24">
      <formula>$J$13&gt;0</formula>
    </cfRule>
  </conditionalFormatting>
  <conditionalFormatting sqref="J14">
    <cfRule type="expression" dxfId="37" priority="23">
      <formula>$J$14&gt;0</formula>
    </cfRule>
  </conditionalFormatting>
  <conditionalFormatting sqref="J15">
    <cfRule type="expression" dxfId="36" priority="22">
      <formula>$J$15&gt;0</formula>
    </cfRule>
  </conditionalFormatting>
  <conditionalFormatting sqref="J17">
    <cfRule type="expression" dxfId="35" priority="51">
      <formula>$J$17&gt;0</formula>
    </cfRule>
  </conditionalFormatting>
  <conditionalFormatting sqref="J18">
    <cfRule type="expression" dxfId="34" priority="50">
      <formula>$J$18&gt;0</formula>
    </cfRule>
  </conditionalFormatting>
  <conditionalFormatting sqref="J20">
    <cfRule type="expression" dxfId="33" priority="49">
      <formula>$J$20&gt;0</formula>
    </cfRule>
  </conditionalFormatting>
  <conditionalFormatting sqref="J22">
    <cfRule type="expression" dxfId="32" priority="48">
      <formula>$J$22&gt;0</formula>
    </cfRule>
  </conditionalFormatting>
  <conditionalFormatting sqref="J24">
    <cfRule type="expression" dxfId="31" priority="19">
      <formula>$J$24&gt;0</formula>
    </cfRule>
  </conditionalFormatting>
  <conditionalFormatting sqref="J25">
    <cfRule type="expression" dxfId="30" priority="18">
      <formula>$J$25&gt;0</formula>
    </cfRule>
  </conditionalFormatting>
  <conditionalFormatting sqref="J26">
    <cfRule type="expression" dxfId="29" priority="17">
      <formula>$J$26&gt;0</formula>
    </cfRule>
  </conditionalFormatting>
  <conditionalFormatting sqref="J28">
    <cfRule type="expression" dxfId="28" priority="46">
      <formula>$J$28&gt;0</formula>
    </cfRule>
  </conditionalFormatting>
  <conditionalFormatting sqref="J29">
    <cfRule type="expression" dxfId="27" priority="16">
      <formula>$J$29&gt;0</formula>
    </cfRule>
  </conditionalFormatting>
  <conditionalFormatting sqref="J30">
    <cfRule type="expression" dxfId="26" priority="15">
      <formula>$J$30&gt;0</formula>
    </cfRule>
  </conditionalFormatting>
  <conditionalFormatting sqref="J31">
    <cfRule type="expression" dxfId="25" priority="14">
      <formula>$J$31&gt;0</formula>
    </cfRule>
  </conditionalFormatting>
  <conditionalFormatting sqref="J33">
    <cfRule type="expression" dxfId="24" priority="43">
      <formula>$J$33&gt;0</formula>
    </cfRule>
  </conditionalFormatting>
  <conditionalFormatting sqref="J34">
    <cfRule type="expression" dxfId="23" priority="1">
      <formula>$J$30&gt;0</formula>
    </cfRule>
  </conditionalFormatting>
  <conditionalFormatting sqref="J35">
    <cfRule type="expression" dxfId="22" priority="41">
      <formula>$J$35&gt;0</formula>
    </cfRule>
  </conditionalFormatting>
  <conditionalFormatting sqref="J36">
    <cfRule type="expression" dxfId="21" priority="40">
      <formula>$J$36&gt;0</formula>
    </cfRule>
  </conditionalFormatting>
  <conditionalFormatting sqref="J37">
    <cfRule type="expression" dxfId="20" priority="2">
      <formula>$J$37&gt;0</formula>
    </cfRule>
  </conditionalFormatting>
  <conditionalFormatting sqref="J38">
    <cfRule type="expression" dxfId="19" priority="3">
      <formula>$J$37&gt;1</formula>
    </cfRule>
    <cfRule type="expression" dxfId="18" priority="39">
      <formula>$J$38&gt;0</formula>
    </cfRule>
  </conditionalFormatting>
  <conditionalFormatting sqref="J40:J41">
    <cfRule type="expression" dxfId="17" priority="13">
      <formula>$J$40&gt;0</formula>
    </cfRule>
  </conditionalFormatting>
  <conditionalFormatting sqref="J42">
    <cfRule type="expression" dxfId="16" priority="12">
      <formula>$J$42&gt;0</formula>
    </cfRule>
  </conditionalFormatting>
  <conditionalFormatting sqref="J43">
    <cfRule type="expression" dxfId="15" priority="10">
      <formula>$J$43&gt;0</formula>
    </cfRule>
  </conditionalFormatting>
  <conditionalFormatting sqref="J45">
    <cfRule type="expression" dxfId="14" priority="37">
      <formula>$J$45&gt;0</formula>
    </cfRule>
  </conditionalFormatting>
  <conditionalFormatting sqref="J47">
    <cfRule type="expression" dxfId="13" priority="36">
      <formula>$J$47&gt;0</formula>
    </cfRule>
  </conditionalFormatting>
  <conditionalFormatting sqref="J48">
    <cfRule type="expression" dxfId="12" priority="35">
      <formula>$J$48&gt;0</formula>
    </cfRule>
  </conditionalFormatting>
  <conditionalFormatting sqref="J50">
    <cfRule type="expression" dxfId="11" priority="9">
      <formula>$J$50&gt;0</formula>
    </cfRule>
  </conditionalFormatting>
  <conditionalFormatting sqref="J51">
    <cfRule type="expression" dxfId="10" priority="8">
      <formula>$J$51&gt;0</formula>
    </cfRule>
  </conditionalFormatting>
  <conditionalFormatting sqref="J53">
    <cfRule type="expression" dxfId="9" priority="33">
      <formula>$J$53&gt;0</formula>
    </cfRule>
  </conditionalFormatting>
  <conditionalFormatting sqref="J55">
    <cfRule type="expression" dxfId="8" priority="32">
      <formula>$J$55&gt;0</formula>
    </cfRule>
  </conditionalFormatting>
  <conditionalFormatting sqref="J57">
    <cfRule type="expression" dxfId="7" priority="7">
      <formula>$J$57&gt;0</formula>
    </cfRule>
  </conditionalFormatting>
  <conditionalFormatting sqref="J58">
    <cfRule type="expression" dxfId="6" priority="6">
      <formula>$J$58&gt;0</formula>
    </cfRule>
  </conditionalFormatting>
  <conditionalFormatting sqref="J60">
    <cfRule type="expression" dxfId="5" priority="30">
      <formula>$J$60&gt;0</formula>
    </cfRule>
  </conditionalFormatting>
  <conditionalFormatting sqref="J61">
    <cfRule type="expression" dxfId="4" priority="29">
      <formula>$J$61&gt;0</formula>
    </cfRule>
  </conditionalFormatting>
  <conditionalFormatting sqref="J64">
    <cfRule type="expression" dxfId="3" priority="28">
      <formula>$J$64&gt;0</formula>
    </cfRule>
  </conditionalFormatting>
  <conditionalFormatting sqref="J65">
    <cfRule type="expression" dxfId="2" priority="27">
      <formula>$J$65&gt;0</formula>
    </cfRule>
  </conditionalFormatting>
  <conditionalFormatting sqref="J67">
    <cfRule type="expression" dxfId="1" priority="26">
      <formula>$J$67&gt;0</formula>
    </cfRule>
  </conditionalFormatting>
  <conditionalFormatting sqref="J68">
    <cfRule type="expression" dxfId="0" priority="25">
      <formula>$J$68&gt;0</formula>
    </cfRule>
  </conditionalFormatting>
  <hyperlinks>
    <hyperlink ref="B9" r:id="rId1" xr:uid="{00000000-0004-0000-0400-000000000000}"/>
    <hyperlink ref="B12" r:id="rId2" xr:uid="{00000000-0004-0000-0400-000001000000}"/>
    <hyperlink ref="B16" r:id="rId3" xr:uid="{00000000-0004-0000-0400-000002000000}"/>
    <hyperlink ref="B19" r:id="rId4" xr:uid="{00000000-0004-0000-0400-000003000000}"/>
    <hyperlink ref="B21" r:id="rId5" xr:uid="{00000000-0004-0000-0400-000004000000}"/>
    <hyperlink ref="B23" r:id="rId6" xr:uid="{00000000-0004-0000-0400-000005000000}"/>
    <hyperlink ref="B27" r:id="rId7" xr:uid="{00000000-0004-0000-0400-000006000000}"/>
    <hyperlink ref="B32" r:id="rId8" xr:uid="{00000000-0004-0000-0400-000007000000}"/>
    <hyperlink ref="B39" r:id="rId9" xr:uid="{00000000-0004-0000-0400-000008000000}"/>
    <hyperlink ref="B44" r:id="rId10" xr:uid="{00000000-0004-0000-0400-000009000000}"/>
    <hyperlink ref="B46" r:id="rId11" xr:uid="{00000000-0004-0000-0400-00000A000000}"/>
    <hyperlink ref="B49" r:id="rId12" xr:uid="{00000000-0004-0000-0400-00000B000000}"/>
    <hyperlink ref="B52" r:id="rId13" xr:uid="{00000000-0004-0000-0400-00000C000000}"/>
    <hyperlink ref="B54" r:id="rId14" xr:uid="{00000000-0004-0000-0400-00000D000000}"/>
    <hyperlink ref="B56" r:id="rId15" xr:uid="{00000000-0004-0000-0400-00000E000000}"/>
    <hyperlink ref="B59" r:id="rId16" xr:uid="{00000000-0004-0000-0400-00000F000000}"/>
    <hyperlink ref="B62" r:id="rId17" xr:uid="{00000000-0004-0000-0400-000010000000}"/>
  </hyperlinks>
  <pageMargins left="0.7" right="0.7" top="0.75" bottom="0.75" header="0.3" footer="0.3"/>
  <pageSetup paperSize="9" scale="54" fitToHeight="0" orientation="landscape" r:id="rId18"/>
  <drawing r:id="rId19"/>
  <extLst>
    <ext xmlns:x14="http://schemas.microsoft.com/office/spreadsheetml/2009/9/main" uri="{78C0D931-6437-407d-A8EE-F0AAD7539E65}">
      <x14:conditionalFormattings>
        <x14:conditionalFormatting xmlns:xm="http://schemas.microsoft.com/office/excel/2006/main">
          <x14:cfRule type="expression" priority="139" id="{B1097E72-13A8-4699-BB2A-4A2DEE9851F8}">
            <xm:f>'SDG targets assessment and Circ'!$J$11&gt;0</xm:f>
            <x14:dxf>
              <fill>
                <patternFill>
                  <bgColor rgb="FF92D050"/>
                </patternFill>
              </fill>
            </x14:dxf>
          </x14:cfRule>
          <xm:sqref>H10</xm:sqref>
        </x14:conditionalFormatting>
        <x14:conditionalFormatting xmlns:xm="http://schemas.microsoft.com/office/excel/2006/main">
          <x14:cfRule type="expression" priority="138" id="{139B8A18-2D18-4AA5-9351-3E362B48247F}">
            <xm:f>'SDG targets assessment and Circ'!$J$12&gt;0</xm:f>
            <x14:dxf>
              <fill>
                <patternFill>
                  <bgColor rgb="FF92D050"/>
                </patternFill>
              </fill>
            </x14:dxf>
          </x14:cfRule>
          <xm:sqref>H11</xm:sqref>
        </x14:conditionalFormatting>
        <x14:conditionalFormatting xmlns:xm="http://schemas.microsoft.com/office/excel/2006/main">
          <x14:cfRule type="expression" priority="136" id="{5F283C69-FB23-4768-8399-C32B5782BD2E}">
            <xm:f>'SDG targets assessment and Circ'!$J$14&gt;0</xm:f>
            <x14:dxf>
              <fill>
                <patternFill>
                  <bgColor rgb="FF92D050"/>
                </patternFill>
              </fill>
            </x14:dxf>
          </x14:cfRule>
          <xm:sqref>H13</xm:sqref>
        </x14:conditionalFormatting>
        <x14:conditionalFormatting xmlns:xm="http://schemas.microsoft.com/office/excel/2006/main">
          <x14:cfRule type="expression" priority="135" id="{72D7A96B-F5B2-4E44-9BBA-FC7A60059C92}">
            <xm:f>'SDG targets assessment and Circ'!$J$15&gt;0</xm:f>
            <x14:dxf>
              <fill>
                <patternFill>
                  <bgColor rgb="FF92D050"/>
                </patternFill>
              </fill>
            </x14:dxf>
          </x14:cfRule>
          <xm:sqref>H14</xm:sqref>
        </x14:conditionalFormatting>
        <x14:conditionalFormatting xmlns:xm="http://schemas.microsoft.com/office/excel/2006/main">
          <x14:cfRule type="expression" priority="134" id="{7E9AA370-10CA-4B5F-AEED-C9F71A740416}">
            <xm:f>'SDG targets assessment and Circ'!$J$16&gt;0</xm:f>
            <x14:dxf>
              <fill>
                <patternFill>
                  <bgColor rgb="FF92D050"/>
                </patternFill>
              </fill>
            </x14:dxf>
          </x14:cfRule>
          <xm:sqref>H15</xm:sqref>
        </x14:conditionalFormatting>
        <x14:conditionalFormatting xmlns:xm="http://schemas.microsoft.com/office/excel/2006/main">
          <x14:cfRule type="expression" priority="133" id="{5BE91CAB-0E82-4395-AA40-F676DDF8C4A6}">
            <xm:f>'SDG targets assessment and Circ'!$J$18&gt;0</xm:f>
            <x14:dxf>
              <fill>
                <patternFill>
                  <bgColor rgb="FF92D050"/>
                </patternFill>
              </fill>
            </x14:dxf>
          </x14:cfRule>
          <xm:sqref>H17</xm:sqref>
        </x14:conditionalFormatting>
        <x14:conditionalFormatting xmlns:xm="http://schemas.microsoft.com/office/excel/2006/main">
          <x14:cfRule type="expression" priority="132" id="{99472788-27CB-4D74-9C03-935D519F8FA1}">
            <xm:f>'SDG targets assessment and Circ'!$J$19&gt;0</xm:f>
            <x14:dxf>
              <fill>
                <patternFill>
                  <bgColor rgb="FF92D050"/>
                </patternFill>
              </fill>
            </x14:dxf>
          </x14:cfRule>
          <xm:sqref>H18</xm:sqref>
        </x14:conditionalFormatting>
        <x14:conditionalFormatting xmlns:xm="http://schemas.microsoft.com/office/excel/2006/main">
          <x14:cfRule type="expression" priority="131" id="{A50FE9A0-0906-4262-88B8-3B4B80A69631}">
            <xm:f>'SDG targets assessment and Circ'!$J$21&gt;0</xm:f>
            <x14:dxf>
              <fill>
                <patternFill>
                  <bgColor rgb="FF92D050"/>
                </patternFill>
              </fill>
            </x14:dxf>
          </x14:cfRule>
          <xm:sqref>H20</xm:sqref>
        </x14:conditionalFormatting>
        <x14:conditionalFormatting xmlns:xm="http://schemas.microsoft.com/office/excel/2006/main">
          <x14:cfRule type="expression" priority="130" id="{DCF215BA-7585-49B0-9F86-6FEFB5CC9223}">
            <xm:f>'SDG targets assessment and Circ'!$J$23&gt;0</xm:f>
            <x14:dxf>
              <fill>
                <patternFill>
                  <bgColor rgb="FF92D050"/>
                </patternFill>
              </fill>
            </x14:dxf>
          </x14:cfRule>
          <xm:sqref>H22</xm:sqref>
        </x14:conditionalFormatting>
        <x14:conditionalFormatting xmlns:xm="http://schemas.microsoft.com/office/excel/2006/main">
          <x14:cfRule type="expression" priority="58" id="{1649B875-9C4F-4796-AE60-D15339724E8D}">
            <xm:f>'SDG targets assessment and Circ'!$J$25&gt;0</xm:f>
            <x14:dxf>
              <fill>
                <patternFill>
                  <bgColor rgb="FF92D050"/>
                </patternFill>
              </fill>
            </x14:dxf>
          </x14:cfRule>
          <xm:sqref>H24</xm:sqref>
        </x14:conditionalFormatting>
        <x14:conditionalFormatting xmlns:xm="http://schemas.microsoft.com/office/excel/2006/main">
          <x14:cfRule type="expression" priority="57" id="{EADB59C3-0000-47AF-AA55-22E50C453D11}">
            <xm:f>'SDG targets assessment and Circ'!$J$26&gt;0</xm:f>
            <x14:dxf>
              <fill>
                <patternFill>
                  <bgColor rgb="FF92D050"/>
                </patternFill>
              </fill>
            </x14:dxf>
          </x14:cfRule>
          <xm:sqref>H25</xm:sqref>
        </x14:conditionalFormatting>
        <x14:conditionalFormatting xmlns:xm="http://schemas.microsoft.com/office/excel/2006/main">
          <x14:cfRule type="expression" priority="56" id="{808CD3D7-03D0-4744-93FC-35BA7BDF6110}">
            <xm:f>'SDG targets assessment and Circ'!$J$27&gt;0</xm:f>
            <x14:dxf>
              <fill>
                <patternFill>
                  <bgColor rgb="FF92D050"/>
                </patternFill>
              </fill>
            </x14:dxf>
          </x14:cfRule>
          <xm:sqref>H26</xm:sqref>
        </x14:conditionalFormatting>
        <x14:conditionalFormatting xmlns:xm="http://schemas.microsoft.com/office/excel/2006/main">
          <x14:cfRule type="expression" priority="128" id="{21B64DB7-21AD-4EBC-9368-0541DF15DF1A}">
            <xm:f>'SDG targets assessment and Circ'!$J$29&gt;0</xm:f>
            <x14:dxf>
              <fill>
                <patternFill>
                  <bgColor rgb="FF92D050"/>
                </patternFill>
              </fill>
            </x14:dxf>
          </x14:cfRule>
          <xm:sqref>H28</xm:sqref>
        </x14:conditionalFormatting>
        <x14:conditionalFormatting xmlns:xm="http://schemas.microsoft.com/office/excel/2006/main">
          <x14:cfRule type="expression" priority="127" id="{330DA303-E28C-4DF7-9ADA-A2F199D2992F}">
            <xm:f>'SDG targets assessment and Circ'!$J$30&gt;0</xm:f>
            <x14:dxf>
              <fill>
                <patternFill>
                  <bgColor rgb="FF92D050"/>
                </patternFill>
              </fill>
            </x14:dxf>
          </x14:cfRule>
          <xm:sqref>H29</xm:sqref>
        </x14:conditionalFormatting>
        <x14:conditionalFormatting xmlns:xm="http://schemas.microsoft.com/office/excel/2006/main">
          <x14:cfRule type="expression" priority="126" id="{8F058D89-4BBB-4A80-93AD-12C44E30F81C}">
            <xm:f>'SDG targets assessment and Circ'!$J$31&gt;0</xm:f>
            <x14:dxf>
              <fill>
                <patternFill>
                  <bgColor rgb="FF92D050"/>
                </patternFill>
              </fill>
            </x14:dxf>
          </x14:cfRule>
          <xm:sqref>H30</xm:sqref>
        </x14:conditionalFormatting>
        <x14:conditionalFormatting xmlns:xm="http://schemas.microsoft.com/office/excel/2006/main">
          <x14:cfRule type="expression" priority="125" id="{34A285E0-652C-4EE0-9718-B78101385E1F}">
            <xm:f>'SDG targets assessment and Circ'!$J$32&gt;0</xm:f>
            <x14:dxf>
              <fill>
                <patternFill>
                  <bgColor rgb="FF92D050"/>
                </patternFill>
              </fill>
            </x14:dxf>
          </x14:cfRule>
          <xm:sqref>H31</xm:sqref>
        </x14:conditionalFormatting>
        <x14:conditionalFormatting xmlns:xm="http://schemas.microsoft.com/office/excel/2006/main">
          <x14:cfRule type="expression" priority="124" id="{4CEBC263-4B9F-460A-8C96-63FDE6835713}">
            <xm:f>'SDG targets assessment and Circ'!$J$34&gt;0</xm:f>
            <x14:dxf>
              <fill>
                <patternFill>
                  <bgColor rgb="FF92D050"/>
                </patternFill>
              </fill>
            </x14:dxf>
          </x14:cfRule>
          <xm:sqref>H33</xm:sqref>
        </x14:conditionalFormatting>
        <x14:conditionalFormatting xmlns:xm="http://schemas.microsoft.com/office/excel/2006/main">
          <x14:cfRule type="expression" priority="123" id="{C919D63C-1248-4F00-8B12-7832D9FDCD0A}">
            <xm:f>'SDG targets assessment and Circ'!$J$35&gt;0</xm:f>
            <x14:dxf>
              <fill>
                <patternFill>
                  <bgColor rgb="FF92D050"/>
                </patternFill>
              </fill>
            </x14:dxf>
          </x14:cfRule>
          <xm:sqref>H34</xm:sqref>
        </x14:conditionalFormatting>
        <x14:conditionalFormatting xmlns:xm="http://schemas.microsoft.com/office/excel/2006/main">
          <x14:cfRule type="expression" priority="122" id="{3DBF0C99-546D-40F1-B41B-10C62DB7366B}">
            <xm:f>'SDG targets assessment and Circ'!$J$36&gt;0</xm:f>
            <x14:dxf>
              <fill>
                <patternFill>
                  <bgColor rgb="FF92D050"/>
                </patternFill>
              </fill>
            </x14:dxf>
          </x14:cfRule>
          <xm:sqref>H35</xm:sqref>
        </x14:conditionalFormatting>
        <x14:conditionalFormatting xmlns:xm="http://schemas.microsoft.com/office/excel/2006/main">
          <x14:cfRule type="expression" priority="121" id="{B0308612-C949-4D4E-A9AD-11819DB8066B}">
            <xm:f>'SDG targets assessment and Circ'!$J$37&gt;0</xm:f>
            <x14:dxf>
              <fill>
                <patternFill>
                  <bgColor rgb="FF92D050"/>
                </patternFill>
              </fill>
            </x14:dxf>
          </x14:cfRule>
          <xm:sqref>H36:H37</xm:sqref>
        </x14:conditionalFormatting>
        <x14:conditionalFormatting xmlns:xm="http://schemas.microsoft.com/office/excel/2006/main">
          <x14:cfRule type="expression" priority="120" id="{034EEBB2-CE55-46D3-A5ED-CBC7DB3D9463}">
            <xm:f>'SDG targets assessment and Circ'!$J$39&gt;0</xm:f>
            <x14:dxf>
              <fill>
                <patternFill>
                  <bgColor rgb="FF92D050"/>
                </patternFill>
              </fill>
            </x14:dxf>
          </x14:cfRule>
          <xm:sqref>H38</xm:sqref>
        </x14:conditionalFormatting>
        <x14:conditionalFormatting xmlns:xm="http://schemas.microsoft.com/office/excel/2006/main">
          <x14:cfRule type="expression" priority="119" id="{FE5352F4-AC84-4656-928F-8A23A4F3AED8}">
            <xm:f>'SDG targets assessment and Circ'!$J$41&gt;0</xm:f>
            <x14:dxf>
              <fill>
                <patternFill>
                  <bgColor rgb="FF92D050"/>
                </patternFill>
              </fill>
            </x14:dxf>
          </x14:cfRule>
          <xm:sqref>H40</xm:sqref>
        </x14:conditionalFormatting>
        <x14:conditionalFormatting xmlns:xm="http://schemas.microsoft.com/office/excel/2006/main">
          <x14:cfRule type="expression" priority="5" id="{9C8F13D2-1D4F-4DE9-B7B7-48441E753052}">
            <xm:f>'SDG targets assessment and Circ'!$F$42</xm:f>
            <x14:dxf>
              <fill>
                <patternFill>
                  <bgColor rgb="FF92D050"/>
                </patternFill>
              </fill>
            </x14:dxf>
          </x14:cfRule>
          <xm:sqref>H41</xm:sqref>
        </x14:conditionalFormatting>
        <x14:conditionalFormatting xmlns:xm="http://schemas.microsoft.com/office/excel/2006/main">
          <x14:cfRule type="expression" priority="118" id="{40C0E8D8-B413-462A-89DF-BED77028E2C6}">
            <xm:f>'SDG targets assessment and Circ'!$J$43&gt;0</xm:f>
            <x14:dxf>
              <fill>
                <patternFill>
                  <bgColor rgb="FF92D050"/>
                </patternFill>
              </fill>
            </x14:dxf>
          </x14:cfRule>
          <xm:sqref>H42</xm:sqref>
        </x14:conditionalFormatting>
        <x14:conditionalFormatting xmlns:xm="http://schemas.microsoft.com/office/excel/2006/main">
          <x14:cfRule type="expression" priority="117" id="{C2E0D132-5205-4341-AC53-542C8A227667}">
            <xm:f>'SDG targets assessment and Circ'!$J$44&gt;0</xm:f>
            <x14:dxf>
              <fill>
                <patternFill>
                  <bgColor rgb="FF92D050"/>
                </patternFill>
              </fill>
            </x14:dxf>
          </x14:cfRule>
          <xm:sqref>H43</xm:sqref>
        </x14:conditionalFormatting>
        <x14:conditionalFormatting xmlns:xm="http://schemas.microsoft.com/office/excel/2006/main">
          <x14:cfRule type="expression" priority="116" id="{B9261A8A-960C-4CDC-86E8-904BAA2756BA}">
            <xm:f>'SDG targets assessment and Circ'!$J$46&gt;0</xm:f>
            <x14:dxf>
              <fill>
                <patternFill>
                  <bgColor rgb="FF92D050"/>
                </patternFill>
              </fill>
            </x14:dxf>
          </x14:cfRule>
          <xm:sqref>H45</xm:sqref>
        </x14:conditionalFormatting>
        <x14:conditionalFormatting xmlns:xm="http://schemas.microsoft.com/office/excel/2006/main">
          <x14:cfRule type="expression" priority="115" id="{099F6102-3E4D-4621-8AEB-05AA0998A636}">
            <xm:f>'SDG targets assessment and Circ'!$J$48&gt;0</xm:f>
            <x14:dxf>
              <fill>
                <patternFill>
                  <bgColor rgb="FF92D050"/>
                </patternFill>
              </fill>
            </x14:dxf>
          </x14:cfRule>
          <xm:sqref>H47</xm:sqref>
        </x14:conditionalFormatting>
        <x14:conditionalFormatting xmlns:xm="http://schemas.microsoft.com/office/excel/2006/main">
          <x14:cfRule type="expression" priority="114" id="{60519076-ACC7-4CC5-A050-323230D608B3}">
            <xm:f>'SDG targets assessment and Circ'!$J$49&gt;0</xm:f>
            <x14:dxf>
              <fill>
                <patternFill>
                  <bgColor rgb="FF92D050"/>
                </patternFill>
              </fill>
            </x14:dxf>
          </x14:cfRule>
          <xm:sqref>H48</xm:sqref>
        </x14:conditionalFormatting>
        <x14:conditionalFormatting xmlns:xm="http://schemas.microsoft.com/office/excel/2006/main">
          <x14:cfRule type="expression" priority="113" id="{0F998EE3-162B-433D-AF30-66E362609976}">
            <xm:f>'SDG targets assessment and Circ'!$J$51&gt;0</xm:f>
            <x14:dxf>
              <fill>
                <patternFill>
                  <bgColor rgb="FF92D050"/>
                </patternFill>
              </fill>
            </x14:dxf>
          </x14:cfRule>
          <xm:sqref>H50</xm:sqref>
        </x14:conditionalFormatting>
        <x14:conditionalFormatting xmlns:xm="http://schemas.microsoft.com/office/excel/2006/main">
          <x14:cfRule type="expression" priority="112" id="{1648E778-EA6C-47AD-86B4-97464A401607}">
            <xm:f>'SDG targets assessment and Circ'!$J$52&gt;0</xm:f>
            <x14:dxf>
              <fill>
                <patternFill>
                  <bgColor rgb="FF92D050"/>
                </patternFill>
              </fill>
            </x14:dxf>
          </x14:cfRule>
          <xm:sqref>H51</xm:sqref>
        </x14:conditionalFormatting>
        <x14:conditionalFormatting xmlns:xm="http://schemas.microsoft.com/office/excel/2006/main">
          <x14:cfRule type="expression" priority="111" id="{A19C2B10-44AE-4020-8123-60A8622F2AFE}">
            <xm:f>'SDG targets assessment and Circ'!$J$54&gt;0</xm:f>
            <x14:dxf>
              <fill>
                <patternFill>
                  <bgColor rgb="FF92D050"/>
                </patternFill>
              </fill>
            </x14:dxf>
          </x14:cfRule>
          <xm:sqref>H53</xm:sqref>
        </x14:conditionalFormatting>
        <x14:conditionalFormatting xmlns:xm="http://schemas.microsoft.com/office/excel/2006/main">
          <x14:cfRule type="expression" priority="110" id="{F915E07F-0159-4BF1-8E66-8D382E692EC1}">
            <xm:f>'SDG targets assessment and Circ'!$J$56&gt;0</xm:f>
            <x14:dxf>
              <fill>
                <patternFill>
                  <bgColor rgb="FF92D050"/>
                </patternFill>
              </fill>
            </x14:dxf>
          </x14:cfRule>
          <xm:sqref>H55</xm:sqref>
        </x14:conditionalFormatting>
        <x14:conditionalFormatting xmlns:xm="http://schemas.microsoft.com/office/excel/2006/main">
          <x14:cfRule type="expression" priority="109" id="{073D9161-C512-4591-B20B-8C7F11831BCF}">
            <xm:f>'SDG targets assessment and Circ'!$J$58&gt;0</xm:f>
            <x14:dxf>
              <fill>
                <patternFill>
                  <bgColor rgb="FF92D050"/>
                </patternFill>
              </fill>
            </x14:dxf>
          </x14:cfRule>
          <xm:sqref>H57</xm:sqref>
        </x14:conditionalFormatting>
        <x14:conditionalFormatting xmlns:xm="http://schemas.microsoft.com/office/excel/2006/main">
          <x14:cfRule type="expression" priority="108" id="{97846D3A-BC5C-4B56-9760-6988C5706D71}">
            <xm:f>'SDG targets assessment and Circ'!$J$59&gt;0</xm:f>
            <x14:dxf>
              <fill>
                <patternFill>
                  <bgColor rgb="FF92D050"/>
                </patternFill>
              </fill>
            </x14:dxf>
          </x14:cfRule>
          <xm:sqref>H58</xm:sqref>
        </x14:conditionalFormatting>
        <x14:conditionalFormatting xmlns:xm="http://schemas.microsoft.com/office/excel/2006/main">
          <x14:cfRule type="expression" priority="107" id="{4DB70743-074B-40FE-BEDE-FC92BBC63023}">
            <xm:f>'SDG targets assessment and Circ'!$J$61&gt;0</xm:f>
            <x14:dxf>
              <fill>
                <patternFill>
                  <bgColor rgb="FF92D050"/>
                </patternFill>
              </fill>
            </x14:dxf>
          </x14:cfRule>
          <xm:sqref>H60</xm:sqref>
        </x14:conditionalFormatting>
        <x14:conditionalFormatting xmlns:xm="http://schemas.microsoft.com/office/excel/2006/main">
          <x14:cfRule type="expression" priority="106" id="{E6CC8530-49EC-4C27-9ECC-275DDA302BF1}">
            <xm:f>'SDG targets assessment and Circ'!$J$62&gt;0</xm:f>
            <x14:dxf>
              <fill>
                <patternFill>
                  <bgColor rgb="FF92D050"/>
                </patternFill>
              </fill>
            </x14:dxf>
          </x14:cfRule>
          <xm:sqref>H61</xm:sqref>
        </x14:conditionalFormatting>
        <x14:conditionalFormatting xmlns:xm="http://schemas.microsoft.com/office/excel/2006/main">
          <x14:cfRule type="expression" priority="105" id="{8594CEA7-212A-45F5-90FD-FD8B023D6DCF}">
            <xm:f>'SDG targets assessment and Circ'!$J$65&gt;0</xm:f>
            <x14:dxf>
              <fill>
                <patternFill>
                  <bgColor rgb="FF92D050"/>
                </patternFill>
              </fill>
            </x14:dxf>
          </x14:cfRule>
          <xm:sqref>H64</xm:sqref>
        </x14:conditionalFormatting>
        <x14:conditionalFormatting xmlns:xm="http://schemas.microsoft.com/office/excel/2006/main">
          <x14:cfRule type="expression" priority="104" id="{E3A841F4-7DAB-4CF7-8E32-3025B915A7EA}">
            <xm:f>'SDG targets assessment and Circ'!$J$66&gt;0</xm:f>
            <x14:dxf>
              <fill>
                <patternFill>
                  <bgColor rgb="FF92D050"/>
                </patternFill>
              </fill>
            </x14:dxf>
          </x14:cfRule>
          <xm:sqref>H65</xm:sqref>
        </x14:conditionalFormatting>
        <x14:conditionalFormatting xmlns:xm="http://schemas.microsoft.com/office/excel/2006/main">
          <x14:cfRule type="expression" priority="103" id="{AA89F495-9E15-4183-8AF7-10DF5C8FF4D3}">
            <xm:f>'SDG targets assessment and Circ'!$J$68&gt;0</xm:f>
            <x14:dxf>
              <fill>
                <patternFill>
                  <bgColor rgb="FF92D050"/>
                </patternFill>
              </fill>
            </x14:dxf>
          </x14:cfRule>
          <xm:sqref>H67</xm:sqref>
        </x14:conditionalFormatting>
        <x14:conditionalFormatting xmlns:xm="http://schemas.microsoft.com/office/excel/2006/main">
          <x14:cfRule type="expression" priority="102" id="{83830CD9-F23A-48FA-A2AA-E0FCCF15CC3D}">
            <xm:f>'SDG targets assessment and Circ'!$J$69&gt;0</xm:f>
            <x14:dxf>
              <fill>
                <patternFill>
                  <bgColor rgb="FF92D050"/>
                </patternFill>
              </fill>
            </x14:dxf>
          </x14:cfRule>
          <xm:sqref>H68</xm:sqref>
        </x14:conditionalFormatting>
        <x14:conditionalFormatting xmlns:xm="http://schemas.microsoft.com/office/excel/2006/main">
          <x14:cfRule type="expression" priority="101" id="{79FB1C2B-4779-404F-8832-ED9CE8A84A3F}">
            <xm:f>'SDG targets assessment and Circ'!$K$11&lt;0</xm:f>
            <x14:dxf>
              <fill>
                <patternFill>
                  <bgColor rgb="FFFFC000"/>
                </patternFill>
              </fill>
            </x14:dxf>
          </x14:cfRule>
          <xm:sqref>I10</xm:sqref>
        </x14:conditionalFormatting>
        <x14:conditionalFormatting xmlns:xm="http://schemas.microsoft.com/office/excel/2006/main">
          <x14:cfRule type="expression" priority="100" id="{CBF6C023-A4E7-4858-A629-08E97F7A719F}">
            <xm:f>'SDG targets assessment and Circ'!$K$12&lt;0</xm:f>
            <x14:dxf>
              <fill>
                <patternFill>
                  <bgColor rgb="FFFFC000"/>
                </patternFill>
              </fill>
            </x14:dxf>
          </x14:cfRule>
          <xm:sqref>I11</xm:sqref>
        </x14:conditionalFormatting>
        <x14:conditionalFormatting xmlns:xm="http://schemas.microsoft.com/office/excel/2006/main">
          <x14:cfRule type="expression" priority="99" id="{C41B6A92-11E0-4F5A-BEC3-EA52DA7BE431}">
            <xm:f>'SDG targets assessment and Circ'!$K$14&lt;0</xm:f>
            <x14:dxf>
              <fill>
                <patternFill>
                  <bgColor rgb="FFFFC000"/>
                </patternFill>
              </fill>
            </x14:dxf>
          </x14:cfRule>
          <xm:sqref>I13</xm:sqref>
        </x14:conditionalFormatting>
        <x14:conditionalFormatting xmlns:xm="http://schemas.microsoft.com/office/excel/2006/main">
          <x14:cfRule type="expression" priority="98" id="{9B3CFF51-5E30-4943-957E-CF95CBA2279B}">
            <xm:f>'SDG targets assessment and Circ'!$K$15&lt;0</xm:f>
            <x14:dxf>
              <fill>
                <patternFill>
                  <bgColor rgb="FFFFC000"/>
                </patternFill>
              </fill>
            </x14:dxf>
          </x14:cfRule>
          <xm:sqref>I14</xm:sqref>
        </x14:conditionalFormatting>
        <x14:conditionalFormatting xmlns:xm="http://schemas.microsoft.com/office/excel/2006/main">
          <x14:cfRule type="expression" priority="97" id="{CDD07623-4A3B-43B0-8958-4C78443974CD}">
            <xm:f>'SDG targets assessment and Circ'!$K$16&lt;0</xm:f>
            <x14:dxf>
              <fill>
                <patternFill>
                  <bgColor rgb="FFFFC000"/>
                </patternFill>
              </fill>
            </x14:dxf>
          </x14:cfRule>
          <xm:sqref>I15</xm:sqref>
        </x14:conditionalFormatting>
        <x14:conditionalFormatting xmlns:xm="http://schemas.microsoft.com/office/excel/2006/main">
          <x14:cfRule type="expression" priority="96" id="{27B8C188-41D6-424E-B267-01F3AAE37F34}">
            <xm:f>'SDG targets assessment and Circ'!$K$18&lt;0</xm:f>
            <x14:dxf>
              <fill>
                <patternFill>
                  <bgColor rgb="FFFFC000"/>
                </patternFill>
              </fill>
            </x14:dxf>
          </x14:cfRule>
          <xm:sqref>I17</xm:sqref>
        </x14:conditionalFormatting>
        <x14:conditionalFormatting xmlns:xm="http://schemas.microsoft.com/office/excel/2006/main">
          <x14:cfRule type="expression" priority="95" id="{515E967F-5F70-47C0-8568-90FD5F4C68F4}">
            <xm:f>'SDG targets assessment and Circ'!$K$19&lt;0</xm:f>
            <x14:dxf>
              <fill>
                <patternFill>
                  <bgColor rgb="FFFFC000"/>
                </patternFill>
              </fill>
            </x14:dxf>
          </x14:cfRule>
          <xm:sqref>I18</xm:sqref>
        </x14:conditionalFormatting>
        <x14:conditionalFormatting xmlns:xm="http://schemas.microsoft.com/office/excel/2006/main">
          <x14:cfRule type="expression" priority="94" id="{F03DFD32-69EF-499C-ACBE-575111FBAA5A}">
            <xm:f>'SDG targets assessment and Circ'!$K$21&lt;0</xm:f>
            <x14:dxf>
              <fill>
                <patternFill>
                  <bgColor rgb="FFFFC000"/>
                </patternFill>
              </fill>
            </x14:dxf>
          </x14:cfRule>
          <xm:sqref>I20</xm:sqref>
        </x14:conditionalFormatting>
        <x14:conditionalFormatting xmlns:xm="http://schemas.microsoft.com/office/excel/2006/main">
          <x14:cfRule type="expression" priority="93" id="{70475885-5A57-46F0-98DE-26C8C0993CDE}">
            <xm:f>'SDG targets assessment and Circ'!$K$23&lt;0</xm:f>
            <x14:dxf>
              <fill>
                <patternFill>
                  <bgColor rgb="FFFFC000"/>
                </patternFill>
              </fill>
            </x14:dxf>
          </x14:cfRule>
          <xm:sqref>I22</xm:sqref>
        </x14:conditionalFormatting>
        <x14:conditionalFormatting xmlns:xm="http://schemas.microsoft.com/office/excel/2006/main">
          <x14:cfRule type="expression" priority="90" id="{6CD63B8C-6F2C-4B26-9B3F-92407B71D76C}">
            <xm:f>'SDG targets assessment and Circ'!$K$25&lt;0</xm:f>
            <x14:dxf>
              <fill>
                <patternFill>
                  <bgColor rgb="FFFFC000"/>
                </patternFill>
              </fill>
            </x14:dxf>
          </x14:cfRule>
          <xm:sqref>I24</xm:sqref>
        </x14:conditionalFormatting>
        <x14:conditionalFormatting xmlns:xm="http://schemas.microsoft.com/office/excel/2006/main">
          <x14:cfRule type="expression" priority="89" id="{3160077D-A14C-43DF-9A5A-4436EE09C23B}">
            <xm:f>'SDG targets assessment and Circ'!$K$26&lt;0</xm:f>
            <x14:dxf>
              <fill>
                <patternFill>
                  <bgColor rgb="FFFFC000"/>
                </patternFill>
              </fill>
            </x14:dxf>
          </x14:cfRule>
          <xm:sqref>I25</xm:sqref>
        </x14:conditionalFormatting>
        <x14:conditionalFormatting xmlns:xm="http://schemas.microsoft.com/office/excel/2006/main">
          <x14:cfRule type="expression" priority="88" id="{1CF0DF96-1A3D-4DA5-AFB4-B21B09098843}">
            <xm:f>'SDG targets assessment and Circ'!$K$27&lt;0</xm:f>
            <x14:dxf>
              <fill>
                <patternFill>
                  <bgColor rgb="FFFFC000"/>
                </patternFill>
              </fill>
            </x14:dxf>
          </x14:cfRule>
          <xm:sqref>I26</xm:sqref>
        </x14:conditionalFormatting>
        <x14:conditionalFormatting xmlns:xm="http://schemas.microsoft.com/office/excel/2006/main">
          <x14:cfRule type="expression" priority="87" id="{8B103F91-A06E-41CE-B00D-51C1083826B2}">
            <xm:f>'SDG targets assessment and Circ'!$K$29&lt;0</xm:f>
            <x14:dxf>
              <fill>
                <patternFill>
                  <bgColor rgb="FFFFC000"/>
                </patternFill>
              </fill>
            </x14:dxf>
          </x14:cfRule>
          <xm:sqref>I28</xm:sqref>
        </x14:conditionalFormatting>
        <x14:conditionalFormatting xmlns:xm="http://schemas.microsoft.com/office/excel/2006/main">
          <x14:cfRule type="expression" priority="86" id="{8C476BD4-4082-4A28-B5C3-DDAB23480469}">
            <xm:f>'SDG targets assessment and Circ'!$K$30&lt;0</xm:f>
            <x14:dxf>
              <fill>
                <patternFill>
                  <bgColor rgb="FFFFC000"/>
                </patternFill>
              </fill>
            </x14:dxf>
          </x14:cfRule>
          <xm:sqref>I29</xm:sqref>
        </x14:conditionalFormatting>
        <x14:conditionalFormatting xmlns:xm="http://schemas.microsoft.com/office/excel/2006/main">
          <x14:cfRule type="expression" priority="85" id="{D4E424CC-9C13-4C9D-B0F4-FD5275E73B69}">
            <xm:f>'SDG targets assessment and Circ'!$K$31&lt;0</xm:f>
            <x14:dxf>
              <fill>
                <patternFill>
                  <bgColor rgb="FFFFC000"/>
                </patternFill>
              </fill>
            </x14:dxf>
          </x14:cfRule>
          <xm:sqref>I30</xm:sqref>
        </x14:conditionalFormatting>
        <x14:conditionalFormatting xmlns:xm="http://schemas.microsoft.com/office/excel/2006/main">
          <x14:cfRule type="expression" priority="84" id="{16AA485B-6E51-432C-9B43-22465B9E33E2}">
            <xm:f>'SDG targets assessment and Circ'!$K$32&lt;0</xm:f>
            <x14:dxf>
              <fill>
                <patternFill>
                  <bgColor rgb="FFFFC000"/>
                </patternFill>
              </fill>
            </x14:dxf>
          </x14:cfRule>
          <xm:sqref>I31</xm:sqref>
        </x14:conditionalFormatting>
        <x14:conditionalFormatting xmlns:xm="http://schemas.microsoft.com/office/excel/2006/main">
          <x14:cfRule type="expression" priority="83" id="{EB9ABBBD-4A0F-4A29-8D41-69566EBC3CEC}">
            <xm:f>'SDG targets assessment and Circ'!$K$34&lt;0</xm:f>
            <x14:dxf>
              <fill>
                <patternFill>
                  <bgColor rgb="FFFFC000"/>
                </patternFill>
              </fill>
            </x14:dxf>
          </x14:cfRule>
          <xm:sqref>I33</xm:sqref>
        </x14:conditionalFormatting>
        <x14:conditionalFormatting xmlns:xm="http://schemas.microsoft.com/office/excel/2006/main">
          <x14:cfRule type="expression" priority="82" id="{A92F78DA-FBA8-4878-8523-7E5F83A0EFAD}">
            <xm:f>'SDG targets assessment and Circ'!$K$35&lt;0</xm:f>
            <x14:dxf>
              <fill>
                <patternFill>
                  <bgColor rgb="FFFFC000"/>
                </patternFill>
              </fill>
            </x14:dxf>
          </x14:cfRule>
          <xm:sqref>I34</xm:sqref>
        </x14:conditionalFormatting>
        <x14:conditionalFormatting xmlns:xm="http://schemas.microsoft.com/office/excel/2006/main">
          <x14:cfRule type="expression" priority="81" id="{CC63923E-22E7-472D-A5F5-B454FE416E3E}">
            <xm:f>'SDG targets assessment and Circ'!$K$36&lt;0</xm:f>
            <x14:dxf>
              <fill>
                <patternFill>
                  <bgColor rgb="FFFFC000"/>
                </patternFill>
              </fill>
            </x14:dxf>
          </x14:cfRule>
          <xm:sqref>I35</xm:sqref>
        </x14:conditionalFormatting>
        <x14:conditionalFormatting xmlns:xm="http://schemas.microsoft.com/office/excel/2006/main">
          <x14:cfRule type="expression" priority="80" id="{AA556960-F67A-4C8A-A367-9D7352F91A86}">
            <xm:f>'SDG targets assessment and Circ'!$K$37&lt;0</xm:f>
            <x14:dxf>
              <fill>
                <patternFill>
                  <bgColor rgb="FFFFC000"/>
                </patternFill>
              </fill>
            </x14:dxf>
          </x14:cfRule>
          <xm:sqref>I36:I37</xm:sqref>
        </x14:conditionalFormatting>
        <x14:conditionalFormatting xmlns:xm="http://schemas.microsoft.com/office/excel/2006/main">
          <x14:cfRule type="expression" priority="79" id="{F3DEF4EF-BB46-4133-B311-53265E3C4C0A}">
            <xm:f>'SDG targets assessment and Circ'!$K$39&lt;0</xm:f>
            <x14:dxf>
              <fill>
                <patternFill>
                  <bgColor rgb="FFFFC000"/>
                </patternFill>
              </fill>
            </x14:dxf>
          </x14:cfRule>
          <xm:sqref>I38</xm:sqref>
        </x14:conditionalFormatting>
        <x14:conditionalFormatting xmlns:xm="http://schemas.microsoft.com/office/excel/2006/main">
          <x14:cfRule type="expression" priority="78" id="{1E947B19-64CB-4A23-9ECF-7F1AE7F47CF6}">
            <xm:f>'SDG targets assessment and Circ'!$K$41&lt;0</xm:f>
            <x14:dxf>
              <fill>
                <patternFill>
                  <bgColor rgb="FFFFC000"/>
                </patternFill>
              </fill>
            </x14:dxf>
          </x14:cfRule>
          <xm:sqref>I40</xm:sqref>
        </x14:conditionalFormatting>
        <x14:conditionalFormatting xmlns:xm="http://schemas.microsoft.com/office/excel/2006/main">
          <x14:cfRule type="expression" priority="4" id="{DEEE9BB6-0468-449D-9FD4-65D3571FBD4D}">
            <xm:f>'SDG targets assessment and Circ'!$H$42</xm:f>
            <x14:dxf>
              <fill>
                <patternFill>
                  <bgColor rgb="FFFFC000"/>
                </patternFill>
              </fill>
            </x14:dxf>
          </x14:cfRule>
          <xm:sqref>I41</xm:sqref>
        </x14:conditionalFormatting>
        <x14:conditionalFormatting xmlns:xm="http://schemas.microsoft.com/office/excel/2006/main">
          <x14:cfRule type="expression" priority="77" id="{12C795ED-77C3-45AD-82F4-856BB194C18B}">
            <xm:f>'SDG targets assessment and Circ'!$K$43&lt;0</xm:f>
            <x14:dxf>
              <fill>
                <patternFill>
                  <bgColor rgb="FFFFC000"/>
                </patternFill>
              </fill>
            </x14:dxf>
          </x14:cfRule>
          <xm:sqref>I42</xm:sqref>
        </x14:conditionalFormatting>
        <x14:conditionalFormatting xmlns:xm="http://schemas.microsoft.com/office/excel/2006/main">
          <x14:cfRule type="expression" priority="76" id="{36A77241-DABA-4BCE-BBC2-78D9D041E509}">
            <xm:f>'SDG targets assessment and Circ'!$K$44&lt;0</xm:f>
            <x14:dxf>
              <fill>
                <patternFill>
                  <bgColor rgb="FFFFC000"/>
                </patternFill>
              </fill>
            </x14:dxf>
          </x14:cfRule>
          <xm:sqref>I43</xm:sqref>
        </x14:conditionalFormatting>
        <x14:conditionalFormatting xmlns:xm="http://schemas.microsoft.com/office/excel/2006/main">
          <x14:cfRule type="expression" priority="75" id="{8C7154DA-00E6-4441-BCE7-85140E76EF06}">
            <xm:f>'SDG targets assessment and Circ'!$K$46&lt;0</xm:f>
            <x14:dxf>
              <fill>
                <patternFill>
                  <bgColor rgb="FFFFC000"/>
                </patternFill>
              </fill>
            </x14:dxf>
          </x14:cfRule>
          <xm:sqref>I45</xm:sqref>
        </x14:conditionalFormatting>
        <x14:conditionalFormatting xmlns:xm="http://schemas.microsoft.com/office/excel/2006/main">
          <x14:cfRule type="expression" priority="74" id="{22C38B57-97F1-43ED-B036-28D6516A4ECB}">
            <xm:f>'SDG targets assessment and Circ'!$K$48&lt;0</xm:f>
            <x14:dxf>
              <fill>
                <patternFill>
                  <bgColor rgb="FFFFC000"/>
                </patternFill>
              </fill>
            </x14:dxf>
          </x14:cfRule>
          <xm:sqref>I47</xm:sqref>
        </x14:conditionalFormatting>
        <x14:conditionalFormatting xmlns:xm="http://schemas.microsoft.com/office/excel/2006/main">
          <x14:cfRule type="expression" priority="73" id="{B16CE153-CC94-427F-A890-B1A59809EB87}">
            <xm:f>'SDG targets assessment and Circ'!$K$49&lt;0</xm:f>
            <x14:dxf>
              <fill>
                <patternFill>
                  <bgColor rgb="FFFFC000"/>
                </patternFill>
              </fill>
            </x14:dxf>
          </x14:cfRule>
          <xm:sqref>I48</xm:sqref>
        </x14:conditionalFormatting>
        <x14:conditionalFormatting xmlns:xm="http://schemas.microsoft.com/office/excel/2006/main">
          <x14:cfRule type="expression" priority="72" id="{42655377-D276-48C2-B8FF-F731CC0D4233}">
            <xm:f>'SDG targets assessment and Circ'!$K$51&lt;0</xm:f>
            <x14:dxf>
              <fill>
                <patternFill>
                  <bgColor rgb="FFFFC000"/>
                </patternFill>
              </fill>
            </x14:dxf>
          </x14:cfRule>
          <xm:sqref>I50</xm:sqref>
        </x14:conditionalFormatting>
        <x14:conditionalFormatting xmlns:xm="http://schemas.microsoft.com/office/excel/2006/main">
          <x14:cfRule type="expression" priority="71" id="{EB0BF8CC-3E05-42CC-B212-A835ACFC0A1E}">
            <xm:f>'SDG targets assessment and Circ'!$K$52&lt;0</xm:f>
            <x14:dxf>
              <fill>
                <patternFill>
                  <bgColor rgb="FFFFC000"/>
                </patternFill>
              </fill>
            </x14:dxf>
          </x14:cfRule>
          <xm:sqref>I51</xm:sqref>
        </x14:conditionalFormatting>
        <x14:conditionalFormatting xmlns:xm="http://schemas.microsoft.com/office/excel/2006/main">
          <x14:cfRule type="expression" priority="70" id="{D7B031DF-9FFD-4DA1-8DA0-CC37A7EBD9FF}">
            <xm:f>'SDG targets assessment and Circ'!$K$54&lt;0</xm:f>
            <x14:dxf>
              <fill>
                <patternFill>
                  <bgColor rgb="FFFFC000"/>
                </patternFill>
              </fill>
            </x14:dxf>
          </x14:cfRule>
          <xm:sqref>I53</xm:sqref>
        </x14:conditionalFormatting>
        <x14:conditionalFormatting xmlns:xm="http://schemas.microsoft.com/office/excel/2006/main">
          <x14:cfRule type="expression" priority="69" id="{F345200A-8FDA-4C93-8F21-9B91C64167D4}">
            <xm:f>'SDG targets assessment and Circ'!$K$56&lt;0</xm:f>
            <x14:dxf>
              <fill>
                <patternFill>
                  <bgColor rgb="FFFFC000"/>
                </patternFill>
              </fill>
            </x14:dxf>
          </x14:cfRule>
          <xm:sqref>I55</xm:sqref>
        </x14:conditionalFormatting>
        <x14:conditionalFormatting xmlns:xm="http://schemas.microsoft.com/office/excel/2006/main">
          <x14:cfRule type="expression" priority="68" id="{4D427C2F-1C62-4B51-BB3C-3D677C034761}">
            <xm:f>'SDG targets assessment and Circ'!$K$58&lt;0</xm:f>
            <x14:dxf>
              <fill>
                <patternFill>
                  <bgColor rgb="FFFFC000"/>
                </patternFill>
              </fill>
            </x14:dxf>
          </x14:cfRule>
          <xm:sqref>I57</xm:sqref>
        </x14:conditionalFormatting>
        <x14:conditionalFormatting xmlns:xm="http://schemas.microsoft.com/office/excel/2006/main">
          <x14:cfRule type="expression" priority="67" id="{9F845FCB-2E40-49C2-BEFB-A1E4BBEC4307}">
            <xm:f>'SDG targets assessment and Circ'!$K$59&lt;0</xm:f>
            <x14:dxf>
              <fill>
                <patternFill>
                  <bgColor rgb="FFFFC000"/>
                </patternFill>
              </fill>
            </x14:dxf>
          </x14:cfRule>
          <xm:sqref>I58</xm:sqref>
        </x14:conditionalFormatting>
        <x14:conditionalFormatting xmlns:xm="http://schemas.microsoft.com/office/excel/2006/main">
          <x14:cfRule type="expression" priority="66" id="{E771E109-1633-4D29-97A9-C587AE9D69B7}">
            <xm:f>'SDG targets assessment and Circ'!$K$61&lt;0</xm:f>
            <x14:dxf>
              <fill>
                <patternFill>
                  <bgColor rgb="FFFFC000"/>
                </patternFill>
              </fill>
            </x14:dxf>
          </x14:cfRule>
          <xm:sqref>I60</xm:sqref>
        </x14:conditionalFormatting>
        <x14:conditionalFormatting xmlns:xm="http://schemas.microsoft.com/office/excel/2006/main">
          <x14:cfRule type="expression" priority="65" id="{3CC3662C-B9D2-433C-AC2E-A2BC637E3FD1}">
            <xm:f>'SDG targets assessment and Circ'!$K$62&lt;0</xm:f>
            <x14:dxf>
              <fill>
                <patternFill>
                  <bgColor rgb="FFFFC000"/>
                </patternFill>
              </fill>
            </x14:dxf>
          </x14:cfRule>
          <xm:sqref>I61</xm:sqref>
        </x14:conditionalFormatting>
        <x14:conditionalFormatting xmlns:xm="http://schemas.microsoft.com/office/excel/2006/main">
          <x14:cfRule type="expression" priority="64" id="{6D723E58-6120-4DCB-96CB-8363A7D807B7}">
            <xm:f>'SDG targets assessment and Circ'!$K$65&lt;0</xm:f>
            <x14:dxf>
              <fill>
                <patternFill>
                  <bgColor rgb="FFFFC000"/>
                </patternFill>
              </fill>
            </x14:dxf>
          </x14:cfRule>
          <xm:sqref>I64</xm:sqref>
        </x14:conditionalFormatting>
        <x14:conditionalFormatting xmlns:xm="http://schemas.microsoft.com/office/excel/2006/main">
          <x14:cfRule type="expression" priority="63" id="{E26641A0-7111-4F65-8455-6D7D3CD058B7}">
            <xm:f>'SDG targets assessment and Circ'!$K$66&lt;0</xm:f>
            <x14:dxf>
              <fill>
                <patternFill>
                  <bgColor rgb="FFFFC000"/>
                </patternFill>
              </fill>
            </x14:dxf>
          </x14:cfRule>
          <xm:sqref>I65</xm:sqref>
        </x14:conditionalFormatting>
        <x14:conditionalFormatting xmlns:xm="http://schemas.microsoft.com/office/excel/2006/main">
          <x14:cfRule type="expression" priority="62" id="{50D172BE-C262-4D24-8A49-F0DC857086A5}">
            <xm:f>'SDG targets assessment and Circ'!$K$68&lt;0</xm:f>
            <x14:dxf>
              <fill>
                <patternFill>
                  <bgColor rgb="FFFFC000"/>
                </patternFill>
              </fill>
            </x14:dxf>
          </x14:cfRule>
          <xm:sqref>I67</xm:sqref>
        </x14:conditionalFormatting>
        <x14:conditionalFormatting xmlns:xm="http://schemas.microsoft.com/office/excel/2006/main">
          <x14:cfRule type="expression" priority="61" id="{381C040B-1BB0-4841-84C8-C7D836A5E997}">
            <xm:f>'SDG targets assessment and Circ'!$K$69&lt;0</xm:f>
            <x14:dxf>
              <fill>
                <patternFill>
                  <bgColor rgb="FFFFC000"/>
                </patternFill>
              </fill>
            </x14:dxf>
          </x14:cfRule>
          <xm:sqref>I68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5</vt:i4>
      </vt:variant>
      <vt:variant>
        <vt:lpstr>Benoemde bereiken</vt:lpstr>
      </vt:variant>
      <vt:variant>
        <vt:i4>1</vt:i4>
      </vt:variant>
    </vt:vector>
  </HeadingPairs>
  <TitlesOfParts>
    <vt:vector size="6" baseType="lpstr">
      <vt:lpstr>Instructions</vt:lpstr>
      <vt:lpstr>SDG targets assessment and Circ</vt:lpstr>
      <vt:lpstr>7,2 Renewable energy guide</vt:lpstr>
      <vt:lpstr>SUMMARY SHEET</vt:lpstr>
      <vt:lpstr>IMPACT Indicators</vt:lpstr>
      <vt:lpstr>'SDG targets assessment and Circ'!Afdrukbereik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 en Betty</dc:creator>
  <cp:lastModifiedBy>Marc Despiegelaere</cp:lastModifiedBy>
  <cp:lastPrinted>2021-12-01T13:04:53Z</cp:lastPrinted>
  <dcterms:created xsi:type="dcterms:W3CDTF">2015-10-29T08:59:42Z</dcterms:created>
  <dcterms:modified xsi:type="dcterms:W3CDTF">2025-01-16T16:12:59Z</dcterms:modified>
</cp:coreProperties>
</file>